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Scouts_master\planning_itinerary-Pack\Pack\training\Pack_Trainer\tracking spreadsheets\Scouts BSA tracking\latest release\wip\"/>
    </mc:Choice>
  </mc:AlternateContent>
  <xr:revisionPtr revIDLastSave="0" documentId="13_ncr:1_{FF93F88D-470B-4171-BBB4-F344367634BB}" xr6:coauthVersionLast="47" xr6:coauthVersionMax="47" xr10:uidLastSave="{00000000-0000-0000-0000-000000000000}"/>
  <bookViews>
    <workbookView xWindow="-108" yWindow="-108" windowWidth="23256" windowHeight="12576" tabRatio="773" xr2:uid="{00000000-000D-0000-FFFF-FFFF00000000}"/>
  </bookViews>
  <sheets>
    <sheet name="Rev History" sheetId="1" r:id="rId1"/>
    <sheet name="Instructions" sheetId="2" r:id="rId2"/>
    <sheet name="Roster" sheetId="14" r:id="rId3"/>
    <sheet name="Requirements" sheetId="3" r:id="rId4"/>
    <sheet name="Ranks-Earned" sheetId="4" r:id="rId5"/>
    <sheet name="Ranks-Awarded" sheetId="15" r:id="rId6"/>
    <sheet name="Merit Badges" sheetId="6" r:id="rId7"/>
    <sheet name="Merit Badge Counts" sheetId="8" r:id="rId8"/>
    <sheet name="Misc Awards" sheetId="7" r:id="rId9"/>
    <sheet name="Camping Nights" sheetId="10" r:id="rId10"/>
    <sheet name="Hiking Miles" sheetId="11" r:id="rId11"/>
    <sheet name="Boating Miles" sheetId="12" r:id="rId12"/>
    <sheet name="Service Hours" sheetId="13" r:id="rId13"/>
  </sheets>
  <definedNames>
    <definedName name="_xlnm.Print_Area" localSheetId="11">'Boating Miles'!$A$1:$R$115</definedName>
    <definedName name="_xlnm.Print_Area" localSheetId="9">'Camping Nights'!$A$1:$R$115</definedName>
    <definedName name="_xlnm.Print_Area" localSheetId="10">'Hiking Miles'!$A$1:$R$115</definedName>
    <definedName name="_xlnm.Print_Area" localSheetId="7">'Merit Badge Counts'!$A$1:$AN$115</definedName>
    <definedName name="_xlnm.Print_Area" localSheetId="5">'Ranks-Awarded'!$A$1:$R$115</definedName>
    <definedName name="_xlnm.Print_Area" localSheetId="4">'Ranks-Earned'!$A$1:$R$115</definedName>
    <definedName name="_xlnm.Print_Area" localSheetId="3">Requirements!$A$2:$HN$115</definedName>
    <definedName name="_xlnm.Print_Area" localSheetId="0">'Rev History'!$A$1:$C$52</definedName>
    <definedName name="_xlnm.Print_Area" localSheetId="12">'Service Hours'!$A$1:$R$115</definedName>
    <definedName name="_xlnm.Print_Titles" localSheetId="11">'Boating Miles'!$A:$B,'Boating Miles'!$1:$4</definedName>
    <definedName name="_xlnm.Print_Titles" localSheetId="9">'Camping Nights'!$A:$B,'Camping Nights'!$1:$4</definedName>
    <definedName name="_xlnm.Print_Titles" localSheetId="10">'Hiking Miles'!$A:$B,'Hiking Miles'!$1:$4</definedName>
    <definedName name="_xlnm.Print_Titles" localSheetId="1">Instructions!$1:$3</definedName>
    <definedName name="_xlnm.Print_Titles" localSheetId="7">'Merit Badge Counts'!$A:$B,'Merit Badge Counts'!$1:$4</definedName>
    <definedName name="_xlnm.Print_Titles" localSheetId="6">'Merit Badges'!$A:$B,'Merit Badges'!$1:$4</definedName>
    <definedName name="_xlnm.Print_Titles" localSheetId="8">'Misc Awards'!$A:$B,'Misc Awards'!$1:$4</definedName>
    <definedName name="_xlnm.Print_Titles" localSheetId="5">'Ranks-Awarded'!$A:$B,'Ranks-Awarded'!$1:$4</definedName>
    <definedName name="_xlnm.Print_Titles" localSheetId="4">'Ranks-Earned'!$A:$B,'Ranks-Earned'!$1:$4</definedName>
    <definedName name="_xlnm.Print_Titles" localSheetId="3">Requirements!$A:$B,Requirements!$2:$4</definedName>
    <definedName name="_xlnm.Print_Titles" localSheetId="0">'Rev History'!$1:$3</definedName>
    <definedName name="_xlnm.Print_Titles" localSheetId="2">Roster!$1:$7</definedName>
    <definedName name="_xlnm.Print_Titles" localSheetId="12">'Service Hours'!$A:$B,'Service Hours'!$1:$4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62" i="3" l="1"/>
  <c r="A62" i="15" s="1"/>
  <c r="B115" i="3"/>
  <c r="A115" i="3"/>
  <c r="A115" i="15" s="1"/>
  <c r="B114" i="3"/>
  <c r="B114" i="15" s="1"/>
  <c r="A114" i="3"/>
  <c r="B113" i="3"/>
  <c r="B113" i="15" s="1"/>
  <c r="A113" i="3"/>
  <c r="A112" i="3"/>
  <c r="A112" i="15" s="1"/>
  <c r="B112" i="3"/>
  <c r="B111" i="3"/>
  <c r="A111" i="3"/>
  <c r="B110" i="3"/>
  <c r="B110" i="15" s="1"/>
  <c r="A110" i="3"/>
  <c r="B109" i="3"/>
  <c r="B109" i="15" s="1"/>
  <c r="A109" i="3"/>
  <c r="B108" i="3"/>
  <c r="B108" i="15" s="1"/>
  <c r="A108" i="3"/>
  <c r="B107" i="3"/>
  <c r="B107" i="15" s="1"/>
  <c r="A107" i="3"/>
  <c r="B106" i="3"/>
  <c r="A106" i="3"/>
  <c r="B105" i="3"/>
  <c r="B105" i="15" s="1"/>
  <c r="A105" i="3"/>
  <c r="A105" i="15" s="1"/>
  <c r="B104" i="3"/>
  <c r="B104" i="15" s="1"/>
  <c r="A104" i="3"/>
  <c r="B103" i="3"/>
  <c r="A103" i="3"/>
  <c r="B102" i="3"/>
  <c r="B102" i="15" s="1"/>
  <c r="A102" i="3"/>
  <c r="B101" i="3"/>
  <c r="A101" i="3"/>
  <c r="A101" i="15" s="1"/>
  <c r="B100" i="3"/>
  <c r="A100" i="3"/>
  <c r="B99" i="3"/>
  <c r="B99" i="15" s="1"/>
  <c r="A99" i="3"/>
  <c r="B98" i="3"/>
  <c r="B98" i="15" s="1"/>
  <c r="A98" i="3"/>
  <c r="B97" i="3"/>
  <c r="B97" i="15" s="1"/>
  <c r="A97" i="3"/>
  <c r="B96" i="3"/>
  <c r="B96" i="15" s="1"/>
  <c r="A96" i="3"/>
  <c r="B95" i="3"/>
  <c r="B95" i="15" s="1"/>
  <c r="A95" i="3"/>
  <c r="B94" i="3"/>
  <c r="B94" i="15" s="1"/>
  <c r="A94" i="3"/>
  <c r="B93" i="3"/>
  <c r="B93" i="15" s="1"/>
  <c r="A93" i="3"/>
  <c r="B92" i="3"/>
  <c r="A92" i="3"/>
  <c r="B91" i="3"/>
  <c r="A91" i="3"/>
  <c r="B90" i="3"/>
  <c r="A90" i="3"/>
  <c r="B89" i="3"/>
  <c r="A89" i="3"/>
  <c r="B88" i="3"/>
  <c r="A88" i="3"/>
  <c r="B87" i="3"/>
  <c r="B87" i="15" s="1"/>
  <c r="A87" i="3"/>
  <c r="B86" i="3"/>
  <c r="B86" i="15" s="1"/>
  <c r="A86" i="3"/>
  <c r="B85" i="3"/>
  <c r="A85" i="3"/>
  <c r="B84" i="3"/>
  <c r="B84" i="15" s="1"/>
  <c r="A84" i="3"/>
  <c r="B83" i="3"/>
  <c r="A83" i="3"/>
  <c r="B82" i="3"/>
  <c r="B82" i="15" s="1"/>
  <c r="A82" i="3"/>
  <c r="B81" i="3"/>
  <c r="B81" i="15" s="1"/>
  <c r="A81" i="3"/>
  <c r="B80" i="3"/>
  <c r="B80" i="15" s="1"/>
  <c r="A80" i="3"/>
  <c r="B79" i="3"/>
  <c r="A79" i="3"/>
  <c r="B78" i="3"/>
  <c r="B78" i="15" s="1"/>
  <c r="A78" i="3"/>
  <c r="B77" i="3"/>
  <c r="A77" i="3"/>
  <c r="B76" i="3"/>
  <c r="B76" i="15" s="1"/>
  <c r="A76" i="3"/>
  <c r="B75" i="3"/>
  <c r="B75" i="15" s="1"/>
  <c r="A75" i="3"/>
  <c r="B74" i="3"/>
  <c r="A74" i="3"/>
  <c r="B73" i="3"/>
  <c r="A73" i="3"/>
  <c r="B72" i="3"/>
  <c r="A72" i="3"/>
  <c r="B71" i="3"/>
  <c r="A71" i="3"/>
  <c r="A71" i="15" s="1"/>
  <c r="B70" i="3"/>
  <c r="B70" i="15" s="1"/>
  <c r="A70" i="3"/>
  <c r="B69" i="3"/>
  <c r="A69" i="3"/>
  <c r="A69" i="15" s="1"/>
  <c r="B68" i="3"/>
  <c r="B68" i="15" s="1"/>
  <c r="A68" i="3"/>
  <c r="B67" i="3"/>
  <c r="A67" i="3"/>
  <c r="B66" i="3"/>
  <c r="B66" i="15" s="1"/>
  <c r="A66" i="3"/>
  <c r="B65" i="3"/>
  <c r="B65" i="15" s="1"/>
  <c r="A65" i="3"/>
  <c r="B64" i="3"/>
  <c r="B64" i="15" s="1"/>
  <c r="A64" i="3"/>
  <c r="B63" i="3"/>
  <c r="A63" i="3"/>
  <c r="B62" i="3"/>
  <c r="B62" i="15" s="1"/>
  <c r="B61" i="3"/>
  <c r="A61" i="3"/>
  <c r="B60" i="3"/>
  <c r="A60" i="3"/>
  <c r="A60" i="15" s="1"/>
  <c r="B59" i="3"/>
  <c r="A59" i="3"/>
  <c r="B58" i="3"/>
  <c r="A58" i="3"/>
  <c r="A58" i="15" s="1"/>
  <c r="B57" i="3"/>
  <c r="B57" i="15" s="1"/>
  <c r="A57" i="3"/>
  <c r="B56" i="3"/>
  <c r="B56" i="15" s="1"/>
  <c r="A56" i="3"/>
  <c r="A56" i="15" s="1"/>
  <c r="B55" i="3"/>
  <c r="A55" i="3"/>
  <c r="B54" i="3"/>
  <c r="A54" i="3"/>
  <c r="A54" i="15" s="1"/>
  <c r="B53" i="3"/>
  <c r="A53" i="3"/>
  <c r="B52" i="3"/>
  <c r="A52" i="3"/>
  <c r="A52" i="15" s="1"/>
  <c r="B51" i="3"/>
  <c r="A51" i="3"/>
  <c r="B50" i="3"/>
  <c r="A50" i="3"/>
  <c r="A50" i="15" s="1"/>
  <c r="B49" i="3"/>
  <c r="A49" i="3"/>
  <c r="B48" i="3"/>
  <c r="A48" i="3"/>
  <c r="A48" i="15" s="1"/>
  <c r="B47" i="3"/>
  <c r="B47" i="15" s="1"/>
  <c r="A47" i="3"/>
  <c r="B46" i="3"/>
  <c r="A46" i="3"/>
  <c r="A46" i="15" s="1"/>
  <c r="B45" i="3"/>
  <c r="A45" i="3"/>
  <c r="B44" i="3"/>
  <c r="A44" i="3"/>
  <c r="A44" i="15" s="1"/>
  <c r="B43" i="3"/>
  <c r="A43" i="3"/>
  <c r="B42" i="3"/>
  <c r="A42" i="3"/>
  <c r="A42" i="15" s="1"/>
  <c r="B41" i="3"/>
  <c r="A41" i="3"/>
  <c r="B40" i="3"/>
  <c r="A40" i="3"/>
  <c r="A40" i="15" s="1"/>
  <c r="B39" i="3"/>
  <c r="A39" i="3"/>
  <c r="B38" i="3"/>
  <c r="A38" i="3"/>
  <c r="A38" i="15" s="1"/>
  <c r="B37" i="3"/>
  <c r="A37" i="3"/>
  <c r="B36" i="3"/>
  <c r="A36" i="3"/>
  <c r="A36" i="15" s="1"/>
  <c r="B35" i="3"/>
  <c r="A35" i="3"/>
  <c r="B34" i="3"/>
  <c r="A34" i="3"/>
  <c r="A34" i="15" s="1"/>
  <c r="B33" i="3"/>
  <c r="B33" i="15" s="1"/>
  <c r="A33" i="3"/>
  <c r="B32" i="3"/>
  <c r="A32" i="3"/>
  <c r="B31" i="3"/>
  <c r="A31" i="3"/>
  <c r="A31" i="15" s="1"/>
  <c r="B30" i="3"/>
  <c r="A30" i="3"/>
  <c r="A30" i="15" s="1"/>
  <c r="B29" i="3"/>
  <c r="A29" i="3"/>
  <c r="B28" i="3"/>
  <c r="A28" i="3"/>
  <c r="A28" i="15" s="1"/>
  <c r="B27" i="3"/>
  <c r="B27" i="15" s="1"/>
  <c r="A27" i="3"/>
  <c r="B26" i="3"/>
  <c r="A26" i="3"/>
  <c r="A26" i="15" s="1"/>
  <c r="B25" i="3"/>
  <c r="A25" i="3"/>
  <c r="B24" i="3"/>
  <c r="A24" i="3"/>
  <c r="A24" i="15" s="1"/>
  <c r="B23" i="3"/>
  <c r="A23" i="3"/>
  <c r="A23" i="15" s="1"/>
  <c r="B22" i="3"/>
  <c r="A22" i="3"/>
  <c r="A22" i="15" s="1"/>
  <c r="B21" i="3"/>
  <c r="B21" i="15" s="1"/>
  <c r="A21" i="3"/>
  <c r="B20" i="3"/>
  <c r="A20" i="3"/>
  <c r="B19" i="3"/>
  <c r="B19" i="15" s="1"/>
  <c r="A19" i="3"/>
  <c r="A19" i="15" s="1"/>
  <c r="B18" i="3"/>
  <c r="B18" i="15" s="1"/>
  <c r="A18" i="3"/>
  <c r="A18" i="15" s="1"/>
  <c r="B17" i="3"/>
  <c r="B17" i="15" s="1"/>
  <c r="A17" i="3"/>
  <c r="A17" i="15" s="1"/>
  <c r="B16" i="3"/>
  <c r="A16" i="3"/>
  <c r="A16" i="15" s="1"/>
  <c r="B15" i="3"/>
  <c r="A15" i="3"/>
  <c r="B14" i="3"/>
  <c r="A14" i="3"/>
  <c r="A14" i="15" s="1"/>
  <c r="B13" i="3"/>
  <c r="B13" i="15" s="1"/>
  <c r="A13" i="3"/>
  <c r="B12" i="3"/>
  <c r="B12" i="15" s="1"/>
  <c r="A12" i="3"/>
  <c r="A12" i="15" s="1"/>
  <c r="B11" i="3"/>
  <c r="B11" i="15" s="1"/>
  <c r="A11" i="3"/>
  <c r="A11" i="15" s="1"/>
  <c r="B10" i="3"/>
  <c r="A10" i="3"/>
  <c r="A10" i="15" s="1"/>
  <c r="B9" i="3"/>
  <c r="B9" i="15" s="1"/>
  <c r="A9" i="3"/>
  <c r="A9" i="15" s="1"/>
  <c r="B8" i="3"/>
  <c r="A8" i="3"/>
  <c r="A8" i="15" s="1"/>
  <c r="B7" i="3"/>
  <c r="B7" i="15" s="1"/>
  <c r="A7" i="3"/>
  <c r="B6" i="3"/>
  <c r="A6" i="3"/>
  <c r="A6" i="15" s="1"/>
  <c r="A7" i="15"/>
  <c r="B115" i="15"/>
  <c r="A114" i="15"/>
  <c r="A113" i="15"/>
  <c r="B112" i="15"/>
  <c r="B111" i="15"/>
  <c r="A111" i="15"/>
  <c r="A110" i="15"/>
  <c r="A109" i="15"/>
  <c r="A108" i="15"/>
  <c r="A107" i="15"/>
  <c r="B106" i="15"/>
  <c r="A106" i="15"/>
  <c r="A104" i="15"/>
  <c r="B103" i="15"/>
  <c r="A103" i="15"/>
  <c r="A102" i="15"/>
  <c r="B101" i="15"/>
  <c r="B100" i="15"/>
  <c r="A100" i="15"/>
  <c r="A99" i="15"/>
  <c r="A98" i="15"/>
  <c r="A97" i="15"/>
  <c r="A96" i="15"/>
  <c r="A95" i="15"/>
  <c r="A94" i="15"/>
  <c r="A93" i="15"/>
  <c r="B92" i="15"/>
  <c r="A92" i="15"/>
  <c r="B91" i="15"/>
  <c r="A91" i="15"/>
  <c r="B90" i="15"/>
  <c r="A90" i="15"/>
  <c r="B89" i="15"/>
  <c r="A89" i="15"/>
  <c r="B88" i="15"/>
  <c r="A88" i="15"/>
  <c r="A87" i="15"/>
  <c r="A86" i="15"/>
  <c r="B85" i="15"/>
  <c r="A85" i="15"/>
  <c r="A84" i="15"/>
  <c r="B83" i="15"/>
  <c r="A83" i="15"/>
  <c r="A82" i="15"/>
  <c r="A81" i="15"/>
  <c r="A80" i="15"/>
  <c r="B79" i="15"/>
  <c r="A79" i="15"/>
  <c r="A78" i="15"/>
  <c r="B77" i="15"/>
  <c r="A77" i="15"/>
  <c r="A76" i="15"/>
  <c r="A75" i="15"/>
  <c r="B74" i="15"/>
  <c r="A74" i="15"/>
  <c r="B73" i="15"/>
  <c r="A73" i="15"/>
  <c r="B72" i="15"/>
  <c r="A72" i="15"/>
  <c r="B71" i="15"/>
  <c r="A70" i="15"/>
  <c r="B69" i="15"/>
  <c r="A68" i="15"/>
  <c r="B67" i="15"/>
  <c r="A67" i="15"/>
  <c r="A66" i="15"/>
  <c r="A65" i="15"/>
  <c r="A64" i="15"/>
  <c r="B63" i="15"/>
  <c r="A63" i="15"/>
  <c r="B61" i="15"/>
  <c r="A61" i="15"/>
  <c r="B60" i="15"/>
  <c r="B59" i="15"/>
  <c r="A59" i="15"/>
  <c r="B58" i="15"/>
  <c r="A57" i="15"/>
  <c r="B55" i="15"/>
  <c r="A55" i="15"/>
  <c r="B54" i="15"/>
  <c r="B53" i="15"/>
  <c r="A53" i="15"/>
  <c r="B52" i="15"/>
  <c r="B51" i="15"/>
  <c r="A51" i="15"/>
  <c r="B50" i="15"/>
  <c r="B49" i="15"/>
  <c r="A49" i="15"/>
  <c r="B48" i="15"/>
  <c r="A47" i="15"/>
  <c r="B46" i="15"/>
  <c r="B45" i="15"/>
  <c r="A45" i="15"/>
  <c r="B44" i="15"/>
  <c r="B43" i="15"/>
  <c r="A43" i="15"/>
  <c r="B42" i="15"/>
  <c r="B41" i="15"/>
  <c r="A41" i="15"/>
  <c r="B40" i="15"/>
  <c r="B39" i="15"/>
  <c r="A39" i="15"/>
  <c r="B38" i="15"/>
  <c r="B37" i="15"/>
  <c r="A37" i="15"/>
  <c r="B36" i="15"/>
  <c r="B35" i="15"/>
  <c r="A35" i="15"/>
  <c r="B34" i="15"/>
  <c r="A33" i="15"/>
  <c r="B32" i="15"/>
  <c r="A32" i="15"/>
  <c r="B31" i="15"/>
  <c r="B30" i="15"/>
  <c r="B29" i="15"/>
  <c r="A29" i="15"/>
  <c r="B28" i="15"/>
  <c r="A27" i="15"/>
  <c r="B26" i="15"/>
  <c r="B25" i="15"/>
  <c r="A25" i="15"/>
  <c r="B24" i="15"/>
  <c r="B23" i="15"/>
  <c r="B22" i="15"/>
  <c r="A21" i="15"/>
  <c r="B20" i="15"/>
  <c r="A20" i="15"/>
  <c r="B16" i="15"/>
  <c r="B15" i="15"/>
  <c r="A15" i="15"/>
  <c r="B14" i="15"/>
  <c r="A13" i="15"/>
  <c r="B10" i="15"/>
  <c r="B8" i="15"/>
  <c r="B6" i="15"/>
  <c r="B2" i="15"/>
  <c r="C115" i="4"/>
  <c r="C114" i="4"/>
  <c r="C113" i="4"/>
  <c r="C112" i="4"/>
  <c r="C111" i="4"/>
  <c r="C110" i="4"/>
  <c r="C109" i="4"/>
  <c r="C108" i="4"/>
  <c r="C107" i="4"/>
  <c r="C106" i="4"/>
  <c r="C105" i="4"/>
  <c r="C104" i="4"/>
  <c r="C103" i="4"/>
  <c r="C102" i="4"/>
  <c r="C101" i="4"/>
  <c r="C100" i="4"/>
  <c r="C99" i="4"/>
  <c r="C98" i="4"/>
  <c r="C97" i="4"/>
  <c r="C96" i="4"/>
  <c r="C95" i="4"/>
  <c r="C94" i="4"/>
  <c r="C93" i="4"/>
  <c r="C92" i="4"/>
  <c r="C91" i="4"/>
  <c r="C90" i="4"/>
  <c r="C89" i="4"/>
  <c r="C88" i="4"/>
  <c r="C87" i="4"/>
  <c r="C86" i="4"/>
  <c r="C85" i="4"/>
  <c r="C84" i="4"/>
  <c r="C83" i="4"/>
  <c r="C82" i="4"/>
  <c r="C81" i="4"/>
  <c r="C80" i="4"/>
  <c r="C79" i="4"/>
  <c r="C78" i="4"/>
  <c r="C77" i="4"/>
  <c r="C76" i="4"/>
  <c r="C75" i="4"/>
  <c r="C74" i="4"/>
  <c r="C73" i="4"/>
  <c r="C72" i="4"/>
  <c r="C71" i="4"/>
  <c r="C70" i="4"/>
  <c r="C69" i="4"/>
  <c r="C68" i="4"/>
  <c r="C67" i="4"/>
  <c r="C66" i="4"/>
  <c r="C65" i="4"/>
  <c r="C64" i="4"/>
  <c r="C63" i="4"/>
  <c r="C62" i="4"/>
  <c r="C61" i="4"/>
  <c r="C60" i="4"/>
  <c r="C59" i="4"/>
  <c r="C58" i="4"/>
  <c r="C57" i="4"/>
  <c r="C56" i="4"/>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C17" i="4"/>
  <c r="C16" i="4"/>
  <c r="C15" i="4"/>
  <c r="C14" i="4"/>
  <c r="C13" i="4"/>
  <c r="C12" i="4"/>
  <c r="C11" i="4"/>
  <c r="C10" i="4"/>
  <c r="C9" i="4"/>
  <c r="C8" i="4"/>
  <c r="C7" i="4"/>
  <c r="C6" i="4"/>
  <c r="C5" i="4"/>
  <c r="C5" i="15" s="1"/>
  <c r="D10" i="4" l="1"/>
  <c r="C10" i="15"/>
  <c r="D26" i="4"/>
  <c r="C26" i="15"/>
  <c r="D34" i="4"/>
  <c r="C34" i="15"/>
  <c r="D46" i="4"/>
  <c r="C46" i="15"/>
  <c r="D50" i="4"/>
  <c r="C50" i="15"/>
  <c r="D54" i="4"/>
  <c r="C54" i="15"/>
  <c r="D58" i="4"/>
  <c r="C58" i="15"/>
  <c r="D62" i="4"/>
  <c r="C62" i="15"/>
  <c r="D66" i="4"/>
  <c r="C66" i="15"/>
  <c r="D70" i="4"/>
  <c r="C70" i="15"/>
  <c r="D73" i="4"/>
  <c r="C73" i="15"/>
  <c r="D77" i="4"/>
  <c r="C77" i="15"/>
  <c r="D81" i="4"/>
  <c r="C81" i="15"/>
  <c r="D85" i="4"/>
  <c r="C85" i="15"/>
  <c r="D89" i="4"/>
  <c r="C89" i="15"/>
  <c r="D6" i="4"/>
  <c r="E6" i="4" s="1"/>
  <c r="F6" i="4" s="1"/>
  <c r="C6" i="15"/>
  <c r="D18" i="4"/>
  <c r="C18" i="15"/>
  <c r="D30" i="4"/>
  <c r="C30" i="15"/>
  <c r="D38" i="4"/>
  <c r="C38" i="15"/>
  <c r="D7" i="4"/>
  <c r="C7" i="15"/>
  <c r="D15" i="4"/>
  <c r="C15" i="15"/>
  <c r="D19" i="4"/>
  <c r="C19" i="15"/>
  <c r="D23" i="4"/>
  <c r="C23" i="15"/>
  <c r="D27" i="4"/>
  <c r="C27" i="15"/>
  <c r="D31" i="4"/>
  <c r="C31" i="15"/>
  <c r="D35" i="4"/>
  <c r="C35" i="15"/>
  <c r="D39" i="4"/>
  <c r="C39" i="15"/>
  <c r="D43" i="4"/>
  <c r="C43" i="15"/>
  <c r="D47" i="4"/>
  <c r="C47" i="15"/>
  <c r="D51" i="4"/>
  <c r="C51" i="15"/>
  <c r="D55" i="4"/>
  <c r="C55" i="15"/>
  <c r="D59" i="4"/>
  <c r="C59" i="15"/>
  <c r="D63" i="4"/>
  <c r="C63" i="15"/>
  <c r="D67" i="4"/>
  <c r="C67" i="15"/>
  <c r="D71" i="4"/>
  <c r="C71" i="15"/>
  <c r="D74" i="4"/>
  <c r="C74" i="15"/>
  <c r="D78" i="4"/>
  <c r="C78" i="15"/>
  <c r="D82" i="4"/>
  <c r="C82" i="15"/>
  <c r="D86" i="4"/>
  <c r="C86" i="15"/>
  <c r="D90" i="4"/>
  <c r="C90" i="15"/>
  <c r="D14" i="4"/>
  <c r="C14" i="15"/>
  <c r="D22" i="4"/>
  <c r="C22" i="15"/>
  <c r="D42" i="4"/>
  <c r="C42" i="15"/>
  <c r="D11" i="4"/>
  <c r="C11" i="15"/>
  <c r="D8" i="4"/>
  <c r="C8" i="15"/>
  <c r="D12" i="4"/>
  <c r="C12" i="15"/>
  <c r="D16" i="4"/>
  <c r="C16" i="15"/>
  <c r="D20" i="4"/>
  <c r="C20" i="15"/>
  <c r="D24" i="4"/>
  <c r="C24" i="15"/>
  <c r="D28" i="4"/>
  <c r="C28" i="15"/>
  <c r="D32" i="4"/>
  <c r="C32" i="15"/>
  <c r="D36" i="4"/>
  <c r="C36" i="15"/>
  <c r="D40" i="4"/>
  <c r="C40" i="15"/>
  <c r="D44" i="4"/>
  <c r="C44" i="15"/>
  <c r="D48" i="4"/>
  <c r="C48" i="15"/>
  <c r="D52" i="4"/>
  <c r="C52" i="15"/>
  <c r="D56" i="4"/>
  <c r="C56" i="15"/>
  <c r="D60" i="4"/>
  <c r="C60" i="15"/>
  <c r="D64" i="4"/>
  <c r="C64" i="15"/>
  <c r="D68" i="4"/>
  <c r="C68" i="15"/>
  <c r="D72" i="4"/>
  <c r="C72" i="15"/>
  <c r="D75" i="4"/>
  <c r="C75" i="15"/>
  <c r="D79" i="4"/>
  <c r="C79" i="15"/>
  <c r="D83" i="4"/>
  <c r="C83" i="15"/>
  <c r="D87" i="4"/>
  <c r="C87" i="15"/>
  <c r="D91" i="4"/>
  <c r="C91" i="15"/>
  <c r="D9" i="4"/>
  <c r="C9" i="15"/>
  <c r="D13" i="4"/>
  <c r="C13" i="15"/>
  <c r="D17" i="4"/>
  <c r="C17" i="15"/>
  <c r="D21" i="4"/>
  <c r="C21" i="15"/>
  <c r="D25" i="4"/>
  <c r="C25" i="15"/>
  <c r="D29" i="4"/>
  <c r="C29" i="15"/>
  <c r="D33" i="4"/>
  <c r="C33" i="15"/>
  <c r="D37" i="4"/>
  <c r="C37" i="15"/>
  <c r="D41" i="4"/>
  <c r="C41" i="15"/>
  <c r="D45" i="4"/>
  <c r="C45" i="15"/>
  <c r="D49" i="4"/>
  <c r="C49" i="15"/>
  <c r="D53" i="4"/>
  <c r="C53" i="15"/>
  <c r="D57" i="4"/>
  <c r="C57" i="15"/>
  <c r="D61" i="4"/>
  <c r="C61" i="15"/>
  <c r="D65" i="4"/>
  <c r="C65" i="15"/>
  <c r="D69" i="4"/>
  <c r="C69" i="15"/>
  <c r="D76" i="4"/>
  <c r="C76" i="15"/>
  <c r="D80" i="4"/>
  <c r="C80" i="15"/>
  <c r="D84" i="4"/>
  <c r="C84" i="15"/>
  <c r="D88" i="4"/>
  <c r="C88" i="15"/>
  <c r="D93" i="4"/>
  <c r="C93" i="15"/>
  <c r="D97" i="4"/>
  <c r="C97" i="15"/>
  <c r="D101" i="4"/>
  <c r="C101" i="15"/>
  <c r="D105" i="4"/>
  <c r="C105" i="15"/>
  <c r="D109" i="4"/>
  <c r="C109" i="15"/>
  <c r="D113" i="4"/>
  <c r="C113" i="15"/>
  <c r="D94" i="4"/>
  <c r="C94" i="15"/>
  <c r="D98" i="4"/>
  <c r="C98" i="15"/>
  <c r="D102" i="4"/>
  <c r="C102" i="15"/>
  <c r="D106" i="4"/>
  <c r="C106" i="15"/>
  <c r="D110" i="4"/>
  <c r="C110" i="15"/>
  <c r="D114" i="4"/>
  <c r="C114" i="15"/>
  <c r="D95" i="4"/>
  <c r="C95" i="15"/>
  <c r="D99" i="4"/>
  <c r="C99" i="15"/>
  <c r="D103" i="4"/>
  <c r="C103" i="15"/>
  <c r="D107" i="4"/>
  <c r="C107" i="15"/>
  <c r="D111" i="4"/>
  <c r="C111" i="15"/>
  <c r="D115" i="4"/>
  <c r="C115" i="15"/>
  <c r="D92" i="4"/>
  <c r="C92" i="15"/>
  <c r="D96" i="4"/>
  <c r="C96" i="15"/>
  <c r="D100" i="4"/>
  <c r="C100" i="15"/>
  <c r="D104" i="4"/>
  <c r="C104" i="15"/>
  <c r="D108" i="4"/>
  <c r="C108" i="15"/>
  <c r="D112" i="4"/>
  <c r="C112" i="15"/>
  <c r="D6" i="15"/>
  <c r="E6" i="15"/>
  <c r="D5" i="4"/>
  <c r="E112" i="4" l="1"/>
  <c r="D112" i="15"/>
  <c r="E96" i="4"/>
  <c r="D96" i="15"/>
  <c r="E115" i="4"/>
  <c r="D115" i="15"/>
  <c r="E99" i="4"/>
  <c r="D99" i="15"/>
  <c r="E114" i="4"/>
  <c r="D114" i="15"/>
  <c r="E106" i="4"/>
  <c r="D106" i="15"/>
  <c r="E98" i="4"/>
  <c r="D98" i="15"/>
  <c r="E113" i="4"/>
  <c r="D113" i="15"/>
  <c r="E105" i="4"/>
  <c r="D105" i="15"/>
  <c r="E97" i="4"/>
  <c r="D97" i="15"/>
  <c r="E88" i="4"/>
  <c r="D88" i="15"/>
  <c r="E80" i="4"/>
  <c r="D80" i="15"/>
  <c r="E69" i="4"/>
  <c r="D69" i="15"/>
  <c r="E61" i="4"/>
  <c r="D61" i="15"/>
  <c r="E53" i="4"/>
  <c r="D53" i="15"/>
  <c r="E45" i="4"/>
  <c r="D45" i="15"/>
  <c r="E37" i="4"/>
  <c r="D37" i="15"/>
  <c r="E29" i="4"/>
  <c r="D29" i="15"/>
  <c r="E21" i="4"/>
  <c r="D21" i="15"/>
  <c r="E13" i="4"/>
  <c r="D13" i="15"/>
  <c r="E91" i="4"/>
  <c r="D91" i="15"/>
  <c r="E83" i="4"/>
  <c r="D83" i="15"/>
  <c r="E75" i="4"/>
  <c r="D75" i="15"/>
  <c r="E68" i="4"/>
  <c r="D68" i="15"/>
  <c r="E60" i="4"/>
  <c r="D60" i="15"/>
  <c r="E52" i="4"/>
  <c r="D52" i="15"/>
  <c r="E44" i="4"/>
  <c r="D44" i="15"/>
  <c r="E36" i="4"/>
  <c r="D36" i="15"/>
  <c r="E28" i="4"/>
  <c r="D28" i="15"/>
  <c r="E20" i="4"/>
  <c r="D20" i="15"/>
  <c r="E12" i="4"/>
  <c r="D12" i="15"/>
  <c r="E11" i="4"/>
  <c r="D11" i="15"/>
  <c r="E22" i="4"/>
  <c r="D22" i="15"/>
  <c r="E90" i="4"/>
  <c r="D90" i="15"/>
  <c r="E82" i="4"/>
  <c r="D82" i="15"/>
  <c r="E74" i="4"/>
  <c r="D74" i="15"/>
  <c r="E67" i="4"/>
  <c r="D67" i="15"/>
  <c r="E59" i="4"/>
  <c r="D59" i="15"/>
  <c r="E51" i="4"/>
  <c r="D51" i="15"/>
  <c r="E43" i="4"/>
  <c r="D43" i="15"/>
  <c r="E35" i="4"/>
  <c r="D35" i="15"/>
  <c r="E27" i="4"/>
  <c r="D27" i="15"/>
  <c r="E19" i="4"/>
  <c r="D19" i="15"/>
  <c r="E7" i="4"/>
  <c r="D7" i="15"/>
  <c r="E30" i="4"/>
  <c r="D30" i="15"/>
  <c r="G6" i="4"/>
  <c r="F6" i="15"/>
  <c r="E85" i="4"/>
  <c r="D85" i="15"/>
  <c r="E77" i="4"/>
  <c r="D77" i="15"/>
  <c r="E70" i="4"/>
  <c r="D70" i="15"/>
  <c r="E62" i="4"/>
  <c r="D62" i="15"/>
  <c r="E54" i="4"/>
  <c r="D54" i="15"/>
  <c r="E46" i="4"/>
  <c r="D46" i="15"/>
  <c r="E26" i="4"/>
  <c r="D26" i="15"/>
  <c r="E104" i="4"/>
  <c r="D104" i="15"/>
  <c r="E107" i="4"/>
  <c r="D107" i="15"/>
  <c r="E108" i="4"/>
  <c r="D108" i="15"/>
  <c r="E100" i="4"/>
  <c r="D100" i="15"/>
  <c r="E92" i="4"/>
  <c r="D92" i="15"/>
  <c r="E111" i="4"/>
  <c r="D111" i="15"/>
  <c r="E103" i="4"/>
  <c r="D103" i="15"/>
  <c r="E95" i="4"/>
  <c r="D95" i="15"/>
  <c r="E110" i="4"/>
  <c r="D110" i="15"/>
  <c r="E102" i="4"/>
  <c r="D102" i="15"/>
  <c r="E94" i="4"/>
  <c r="D94" i="15"/>
  <c r="E109" i="4"/>
  <c r="D109" i="15"/>
  <c r="E101" i="4"/>
  <c r="D101" i="15"/>
  <c r="E93" i="4"/>
  <c r="D93" i="15"/>
  <c r="E84" i="4"/>
  <c r="D84" i="15"/>
  <c r="E76" i="4"/>
  <c r="D76" i="15"/>
  <c r="E65" i="4"/>
  <c r="D65" i="15"/>
  <c r="E57" i="4"/>
  <c r="D57" i="15"/>
  <c r="E49" i="4"/>
  <c r="D49" i="15"/>
  <c r="E41" i="4"/>
  <c r="D41" i="15"/>
  <c r="E33" i="4"/>
  <c r="D33" i="15"/>
  <c r="E25" i="4"/>
  <c r="D25" i="15"/>
  <c r="E17" i="4"/>
  <c r="D17" i="15"/>
  <c r="E9" i="4"/>
  <c r="D9" i="15"/>
  <c r="E87" i="4"/>
  <c r="D87" i="15"/>
  <c r="E79" i="4"/>
  <c r="D79" i="15"/>
  <c r="D72" i="15"/>
  <c r="E72" i="4"/>
  <c r="E64" i="4"/>
  <c r="D64" i="15"/>
  <c r="E56" i="4"/>
  <c r="D56" i="15"/>
  <c r="E48" i="4"/>
  <c r="D48" i="15"/>
  <c r="E40" i="4"/>
  <c r="D40" i="15"/>
  <c r="E32" i="4"/>
  <c r="D32" i="15"/>
  <c r="E24" i="4"/>
  <c r="D24" i="15"/>
  <c r="E16" i="4"/>
  <c r="D16" i="15"/>
  <c r="E8" i="4"/>
  <c r="D8" i="15"/>
  <c r="E42" i="4"/>
  <c r="D42" i="15"/>
  <c r="E14" i="4"/>
  <c r="D14" i="15"/>
  <c r="E86" i="4"/>
  <c r="D86" i="15"/>
  <c r="E78" i="4"/>
  <c r="D78" i="15"/>
  <c r="E71" i="4"/>
  <c r="D71" i="15"/>
  <c r="E63" i="4"/>
  <c r="D63" i="15"/>
  <c r="E55" i="4"/>
  <c r="D55" i="15"/>
  <c r="E47" i="4"/>
  <c r="D47" i="15"/>
  <c r="E39" i="4"/>
  <c r="D39" i="15"/>
  <c r="E31" i="4"/>
  <c r="D31" i="15"/>
  <c r="E23" i="4"/>
  <c r="D23" i="15"/>
  <c r="E15" i="4"/>
  <c r="D15" i="15"/>
  <c r="E38" i="4"/>
  <c r="D38" i="15"/>
  <c r="E18" i="4"/>
  <c r="D18" i="15"/>
  <c r="E89" i="4"/>
  <c r="D89" i="15"/>
  <c r="E81" i="4"/>
  <c r="D81" i="15"/>
  <c r="E73" i="4"/>
  <c r="D73" i="15"/>
  <c r="E66" i="4"/>
  <c r="D66" i="15"/>
  <c r="E58" i="4"/>
  <c r="D58" i="15"/>
  <c r="E50" i="4"/>
  <c r="D50" i="15"/>
  <c r="E34" i="4"/>
  <c r="D34" i="15"/>
  <c r="E10" i="4"/>
  <c r="D10" i="15"/>
  <c r="E5" i="4"/>
  <c r="D5" i="15"/>
  <c r="B2" i="4"/>
  <c r="B5" i="3"/>
  <c r="B5" i="15" s="1"/>
  <c r="A5" i="3"/>
  <c r="A5" i="15" s="1"/>
  <c r="F72" i="4" l="1"/>
  <c r="E72" i="15"/>
  <c r="F10" i="4"/>
  <c r="E10" i="15"/>
  <c r="F50" i="4"/>
  <c r="E50" i="15"/>
  <c r="F66" i="4"/>
  <c r="E66" i="15"/>
  <c r="F81" i="4"/>
  <c r="E81" i="15"/>
  <c r="F18" i="4"/>
  <c r="E18" i="15"/>
  <c r="F15" i="4"/>
  <c r="E15" i="15"/>
  <c r="F31" i="4"/>
  <c r="E31" i="15"/>
  <c r="F47" i="4"/>
  <c r="E47" i="15"/>
  <c r="F63" i="4"/>
  <c r="E63" i="15"/>
  <c r="F78" i="4"/>
  <c r="E78" i="15"/>
  <c r="F14" i="4"/>
  <c r="E14" i="15"/>
  <c r="F8" i="4"/>
  <c r="E8" i="15"/>
  <c r="F24" i="4"/>
  <c r="E24" i="15"/>
  <c r="F40" i="4"/>
  <c r="E40" i="15"/>
  <c r="F56" i="4"/>
  <c r="E56" i="15"/>
  <c r="F87" i="4"/>
  <c r="E87" i="15"/>
  <c r="F17" i="4"/>
  <c r="E17" i="15"/>
  <c r="F33" i="4"/>
  <c r="E33" i="15"/>
  <c r="F49" i="4"/>
  <c r="E49" i="15"/>
  <c r="F65" i="4"/>
  <c r="E65" i="15"/>
  <c r="F84" i="4"/>
  <c r="E84" i="15"/>
  <c r="F101" i="4"/>
  <c r="E101" i="15"/>
  <c r="F94" i="4"/>
  <c r="E94" i="15"/>
  <c r="F110" i="4"/>
  <c r="E110" i="15"/>
  <c r="F103" i="4"/>
  <c r="E103" i="15"/>
  <c r="F92" i="4"/>
  <c r="E92" i="15"/>
  <c r="F108" i="4"/>
  <c r="E108" i="15"/>
  <c r="F104" i="4"/>
  <c r="E104" i="15"/>
  <c r="F46" i="4"/>
  <c r="E46" i="15"/>
  <c r="F62" i="4"/>
  <c r="E62" i="15"/>
  <c r="F77" i="4"/>
  <c r="E77" i="15"/>
  <c r="H6" i="4"/>
  <c r="G6" i="15"/>
  <c r="F7" i="4"/>
  <c r="E7" i="15"/>
  <c r="F27" i="4"/>
  <c r="E27" i="15"/>
  <c r="F43" i="4"/>
  <c r="E43" i="15"/>
  <c r="F59" i="4"/>
  <c r="E59" i="15"/>
  <c r="F74" i="4"/>
  <c r="E74" i="15"/>
  <c r="F90" i="4"/>
  <c r="E90" i="15"/>
  <c r="F11" i="4"/>
  <c r="E11" i="15"/>
  <c r="F20" i="4"/>
  <c r="E20" i="15"/>
  <c r="F36" i="4"/>
  <c r="E36" i="15"/>
  <c r="F52" i="4"/>
  <c r="E52" i="15"/>
  <c r="F68" i="4"/>
  <c r="E68" i="15"/>
  <c r="F83" i="4"/>
  <c r="E83" i="15"/>
  <c r="F13" i="4"/>
  <c r="E13" i="15"/>
  <c r="F29" i="4"/>
  <c r="E29" i="15"/>
  <c r="F45" i="4"/>
  <c r="E45" i="15"/>
  <c r="F61" i="4"/>
  <c r="E61" i="15"/>
  <c r="F80" i="4"/>
  <c r="E80" i="15"/>
  <c r="F97" i="4"/>
  <c r="E97" i="15"/>
  <c r="F113" i="4"/>
  <c r="E113" i="15"/>
  <c r="F106" i="4"/>
  <c r="E106" i="15"/>
  <c r="F99" i="4"/>
  <c r="E99" i="15"/>
  <c r="F96" i="4"/>
  <c r="E96" i="15"/>
  <c r="F34" i="4"/>
  <c r="E34" i="15"/>
  <c r="F58" i="4"/>
  <c r="E58" i="15"/>
  <c r="F73" i="4"/>
  <c r="E73" i="15"/>
  <c r="F89" i="4"/>
  <c r="E89" i="15"/>
  <c r="F38" i="4"/>
  <c r="E38" i="15"/>
  <c r="F23" i="4"/>
  <c r="E23" i="15"/>
  <c r="F39" i="4"/>
  <c r="E39" i="15"/>
  <c r="F55" i="4"/>
  <c r="E55" i="15"/>
  <c r="F71" i="4"/>
  <c r="E71" i="15"/>
  <c r="F86" i="4"/>
  <c r="E86" i="15"/>
  <c r="F42" i="4"/>
  <c r="E42" i="15"/>
  <c r="F16" i="4"/>
  <c r="E16" i="15"/>
  <c r="F32" i="4"/>
  <c r="E32" i="15"/>
  <c r="F48" i="4"/>
  <c r="E48" i="15"/>
  <c r="F64" i="4"/>
  <c r="E64" i="15"/>
  <c r="F79" i="4"/>
  <c r="E79" i="15"/>
  <c r="F9" i="4"/>
  <c r="E9" i="15"/>
  <c r="F25" i="4"/>
  <c r="E25" i="15"/>
  <c r="F41" i="4"/>
  <c r="E41" i="15"/>
  <c r="F57" i="4"/>
  <c r="E57" i="15"/>
  <c r="F76" i="4"/>
  <c r="E76" i="15"/>
  <c r="F93" i="4"/>
  <c r="E93" i="15"/>
  <c r="F109" i="4"/>
  <c r="E109" i="15"/>
  <c r="F102" i="4"/>
  <c r="E102" i="15"/>
  <c r="F95" i="4"/>
  <c r="E95" i="15"/>
  <c r="F111" i="4"/>
  <c r="E111" i="15"/>
  <c r="F100" i="4"/>
  <c r="E100" i="15"/>
  <c r="F107" i="4"/>
  <c r="E107" i="15"/>
  <c r="F26" i="4"/>
  <c r="E26" i="15"/>
  <c r="F54" i="4"/>
  <c r="E54" i="15"/>
  <c r="F70" i="4"/>
  <c r="E70" i="15"/>
  <c r="F85" i="4"/>
  <c r="E85" i="15"/>
  <c r="F30" i="4"/>
  <c r="E30" i="15"/>
  <c r="F19" i="4"/>
  <c r="E19" i="15"/>
  <c r="F35" i="4"/>
  <c r="E35" i="15"/>
  <c r="F51" i="4"/>
  <c r="E51" i="15"/>
  <c r="F67" i="4"/>
  <c r="E67" i="15"/>
  <c r="F82" i="4"/>
  <c r="E82" i="15"/>
  <c r="F22" i="4"/>
  <c r="E22" i="15"/>
  <c r="F12" i="4"/>
  <c r="E12" i="15"/>
  <c r="F28" i="4"/>
  <c r="E28" i="15"/>
  <c r="F44" i="4"/>
  <c r="E44" i="15"/>
  <c r="F60" i="4"/>
  <c r="E60" i="15"/>
  <c r="F75" i="4"/>
  <c r="E75" i="15"/>
  <c r="F91" i="4"/>
  <c r="E91" i="15"/>
  <c r="F21" i="4"/>
  <c r="E21" i="15"/>
  <c r="F37" i="4"/>
  <c r="E37" i="15"/>
  <c r="F53" i="4"/>
  <c r="E53" i="15"/>
  <c r="F69" i="4"/>
  <c r="E69" i="15"/>
  <c r="F88" i="4"/>
  <c r="E88" i="15"/>
  <c r="F105" i="4"/>
  <c r="E105" i="15"/>
  <c r="F98" i="4"/>
  <c r="E98" i="15"/>
  <c r="F114" i="4"/>
  <c r="E114" i="15"/>
  <c r="F115" i="4"/>
  <c r="E115" i="15"/>
  <c r="F112" i="4"/>
  <c r="E112" i="15"/>
  <c r="F5" i="4"/>
  <c r="E5" i="15"/>
  <c r="AM115" i="8"/>
  <c r="AL115" i="8"/>
  <c r="AK115" i="8"/>
  <c r="AJ115" i="8"/>
  <c r="AI115" i="8"/>
  <c r="AH115" i="8"/>
  <c r="AG115" i="8"/>
  <c r="AF115" i="8"/>
  <c r="AE115" i="8"/>
  <c r="AN115" i="8"/>
  <c r="AD115" i="8"/>
  <c r="AC115" i="8"/>
  <c r="AB115" i="8"/>
  <c r="AA115" i="8"/>
  <c r="AM114" i="8"/>
  <c r="AL114" i="8"/>
  <c r="AK114" i="8"/>
  <c r="AJ114" i="8"/>
  <c r="AI114" i="8"/>
  <c r="AH114" i="8"/>
  <c r="AG114" i="8"/>
  <c r="AF114" i="8"/>
  <c r="AE114" i="8"/>
  <c r="AN114" i="8"/>
  <c r="AD114" i="8"/>
  <c r="AC114" i="8"/>
  <c r="AB114" i="8"/>
  <c r="AA114" i="8"/>
  <c r="AM113" i="8"/>
  <c r="AL113" i="8"/>
  <c r="AK113" i="8"/>
  <c r="AJ113" i="8"/>
  <c r="AI113" i="8"/>
  <c r="AH113" i="8"/>
  <c r="AG113" i="8"/>
  <c r="AF113" i="8"/>
  <c r="AE113" i="8"/>
  <c r="AN113" i="8"/>
  <c r="AD113" i="8"/>
  <c r="AC113" i="8"/>
  <c r="AB113" i="8"/>
  <c r="AA113" i="8"/>
  <c r="AM112" i="8"/>
  <c r="AL112" i="8"/>
  <c r="AK112" i="8"/>
  <c r="AJ112" i="8"/>
  <c r="AI112" i="8"/>
  <c r="AH112" i="8"/>
  <c r="AG112" i="8"/>
  <c r="AF112" i="8"/>
  <c r="AE112" i="8"/>
  <c r="AN112" i="8"/>
  <c r="AD112" i="8"/>
  <c r="AC112" i="8"/>
  <c r="AB112" i="8"/>
  <c r="AA112" i="8"/>
  <c r="AM111" i="8"/>
  <c r="AL111" i="8"/>
  <c r="AK111" i="8"/>
  <c r="AJ111" i="8"/>
  <c r="AI111" i="8"/>
  <c r="AH111" i="8"/>
  <c r="AG111" i="8"/>
  <c r="AF111" i="8"/>
  <c r="AE111" i="8"/>
  <c r="AN111" i="8"/>
  <c r="AD111" i="8"/>
  <c r="AC111" i="8"/>
  <c r="AB111" i="8"/>
  <c r="AA111" i="8"/>
  <c r="AM110" i="8"/>
  <c r="AL110" i="8"/>
  <c r="AK110" i="8"/>
  <c r="AJ110" i="8"/>
  <c r="AI110" i="8"/>
  <c r="AH110" i="8"/>
  <c r="AG110" i="8"/>
  <c r="AF110" i="8"/>
  <c r="AE110" i="8"/>
  <c r="AN110" i="8"/>
  <c r="AD110" i="8"/>
  <c r="AC110" i="8"/>
  <c r="AB110" i="8"/>
  <c r="AA110" i="8"/>
  <c r="AM109" i="8"/>
  <c r="AL109" i="8"/>
  <c r="AK109" i="8"/>
  <c r="AJ109" i="8"/>
  <c r="AI109" i="8"/>
  <c r="AH109" i="8"/>
  <c r="AG109" i="8"/>
  <c r="AF109" i="8"/>
  <c r="AE109" i="8"/>
  <c r="AN109" i="8"/>
  <c r="AD109" i="8"/>
  <c r="AC109" i="8"/>
  <c r="AB109" i="8"/>
  <c r="AA109" i="8"/>
  <c r="AM108" i="8"/>
  <c r="AL108" i="8"/>
  <c r="AK108" i="8"/>
  <c r="AJ108" i="8"/>
  <c r="AI108" i="8"/>
  <c r="AH108" i="8"/>
  <c r="AG108" i="8"/>
  <c r="AF108" i="8"/>
  <c r="AE108" i="8"/>
  <c r="AN108" i="8"/>
  <c r="AD108" i="8"/>
  <c r="AC108" i="8"/>
  <c r="AB108" i="8"/>
  <c r="AA108" i="8"/>
  <c r="AM107" i="8"/>
  <c r="AL107" i="8"/>
  <c r="AK107" i="8"/>
  <c r="AJ107" i="8"/>
  <c r="AI107" i="8"/>
  <c r="AH107" i="8"/>
  <c r="AG107" i="8"/>
  <c r="AF107" i="8"/>
  <c r="AE107" i="8"/>
  <c r="AN107" i="8"/>
  <c r="AD107" i="8"/>
  <c r="AC107" i="8"/>
  <c r="AB107" i="8"/>
  <c r="AA107" i="8"/>
  <c r="AM106" i="8"/>
  <c r="AL106" i="8"/>
  <c r="AK106" i="8"/>
  <c r="AJ106" i="8"/>
  <c r="AI106" i="8"/>
  <c r="AH106" i="8"/>
  <c r="AG106" i="8"/>
  <c r="AF106" i="8"/>
  <c r="AE106" i="8"/>
  <c r="AN106" i="8"/>
  <c r="AD106" i="8"/>
  <c r="AC106" i="8"/>
  <c r="AB106" i="8"/>
  <c r="AA106" i="8"/>
  <c r="AM105" i="8"/>
  <c r="AL105" i="8"/>
  <c r="AK105" i="8"/>
  <c r="AJ105" i="8"/>
  <c r="AI105" i="8"/>
  <c r="AH105" i="8"/>
  <c r="AG105" i="8"/>
  <c r="AF105" i="8"/>
  <c r="AE105" i="8"/>
  <c r="AN105" i="8"/>
  <c r="AD105" i="8"/>
  <c r="AC105" i="8"/>
  <c r="AB105" i="8"/>
  <c r="AA105" i="8"/>
  <c r="AM104" i="8"/>
  <c r="AL104" i="8"/>
  <c r="AK104" i="8"/>
  <c r="AJ104" i="8"/>
  <c r="AI104" i="8"/>
  <c r="AH104" i="8"/>
  <c r="AG104" i="8"/>
  <c r="AF104" i="8"/>
  <c r="AE104" i="8"/>
  <c r="AN104" i="8"/>
  <c r="AD104" i="8"/>
  <c r="AC104" i="8"/>
  <c r="AB104" i="8"/>
  <c r="AA104" i="8"/>
  <c r="AM103" i="8"/>
  <c r="AL103" i="8"/>
  <c r="AK103" i="8"/>
  <c r="AJ103" i="8"/>
  <c r="AI103" i="8"/>
  <c r="AH103" i="8"/>
  <c r="AG103" i="8"/>
  <c r="AF103" i="8"/>
  <c r="AE103" i="8"/>
  <c r="AN103" i="8"/>
  <c r="AD103" i="8"/>
  <c r="AC103" i="8"/>
  <c r="AB103" i="8"/>
  <c r="AA103" i="8"/>
  <c r="AM102" i="8"/>
  <c r="AL102" i="8"/>
  <c r="AK102" i="8"/>
  <c r="AJ102" i="8"/>
  <c r="AI102" i="8"/>
  <c r="AH102" i="8"/>
  <c r="AG102" i="8"/>
  <c r="AF102" i="8"/>
  <c r="AE102" i="8"/>
  <c r="AN102" i="8"/>
  <c r="AD102" i="8"/>
  <c r="AC102" i="8"/>
  <c r="AB102" i="8"/>
  <c r="AA102" i="8"/>
  <c r="AM101" i="8"/>
  <c r="AL101" i="8"/>
  <c r="AK101" i="8"/>
  <c r="AJ101" i="8"/>
  <c r="AI101" i="8"/>
  <c r="AH101" i="8"/>
  <c r="AG101" i="8"/>
  <c r="AF101" i="8"/>
  <c r="AE101" i="8"/>
  <c r="AN101" i="8"/>
  <c r="AD101" i="8"/>
  <c r="AC101" i="8"/>
  <c r="AB101" i="8"/>
  <c r="AA101" i="8"/>
  <c r="AM100" i="8"/>
  <c r="AL100" i="8"/>
  <c r="AK100" i="8"/>
  <c r="AJ100" i="8"/>
  <c r="AI100" i="8"/>
  <c r="AH100" i="8"/>
  <c r="AG100" i="8"/>
  <c r="AF100" i="8"/>
  <c r="AE100" i="8"/>
  <c r="AN100" i="8"/>
  <c r="AD100" i="8"/>
  <c r="AC100" i="8"/>
  <c r="AB100" i="8"/>
  <c r="AA100" i="8"/>
  <c r="AM99" i="8"/>
  <c r="AL99" i="8"/>
  <c r="AK99" i="8"/>
  <c r="AJ99" i="8"/>
  <c r="AI99" i="8"/>
  <c r="AH99" i="8"/>
  <c r="AG99" i="8"/>
  <c r="AF99" i="8"/>
  <c r="AE99" i="8"/>
  <c r="AN99" i="8"/>
  <c r="AD99" i="8"/>
  <c r="AC99" i="8"/>
  <c r="AB99" i="8"/>
  <c r="AA99" i="8"/>
  <c r="AM98" i="8"/>
  <c r="AL98" i="8"/>
  <c r="AK98" i="8"/>
  <c r="AJ98" i="8"/>
  <c r="AI98" i="8"/>
  <c r="AH98" i="8"/>
  <c r="AG98" i="8"/>
  <c r="AF98" i="8"/>
  <c r="AE98" i="8"/>
  <c r="AN98" i="8"/>
  <c r="AD98" i="8"/>
  <c r="AC98" i="8"/>
  <c r="AB98" i="8"/>
  <c r="AA98" i="8"/>
  <c r="AM97" i="8"/>
  <c r="AL97" i="8"/>
  <c r="AK97" i="8"/>
  <c r="AJ97" i="8"/>
  <c r="AI97" i="8"/>
  <c r="AH97" i="8"/>
  <c r="AG97" i="8"/>
  <c r="AF97" i="8"/>
  <c r="AE97" i="8"/>
  <c r="AN97" i="8"/>
  <c r="AD97" i="8"/>
  <c r="AC97" i="8"/>
  <c r="AB97" i="8"/>
  <c r="AA97" i="8"/>
  <c r="AM96" i="8"/>
  <c r="AL96" i="8"/>
  <c r="AK96" i="8"/>
  <c r="AJ96" i="8"/>
  <c r="AI96" i="8"/>
  <c r="AH96" i="8"/>
  <c r="AG96" i="8"/>
  <c r="AF96" i="8"/>
  <c r="AE96" i="8"/>
  <c r="AN96" i="8"/>
  <c r="AD96" i="8"/>
  <c r="AC96" i="8"/>
  <c r="AB96" i="8"/>
  <c r="AA96" i="8"/>
  <c r="AM95" i="8"/>
  <c r="AL95" i="8"/>
  <c r="AK95" i="8"/>
  <c r="AJ95" i="8"/>
  <c r="AI95" i="8"/>
  <c r="AH95" i="8"/>
  <c r="AG95" i="8"/>
  <c r="AF95" i="8"/>
  <c r="AE95" i="8"/>
  <c r="AN95" i="8"/>
  <c r="AD95" i="8"/>
  <c r="AC95" i="8"/>
  <c r="AB95" i="8"/>
  <c r="AA95" i="8"/>
  <c r="AM94" i="8"/>
  <c r="AL94" i="8"/>
  <c r="AK94" i="8"/>
  <c r="AJ94" i="8"/>
  <c r="AI94" i="8"/>
  <c r="AH94" i="8"/>
  <c r="AG94" i="8"/>
  <c r="AF94" i="8"/>
  <c r="AE94" i="8"/>
  <c r="AN94" i="8"/>
  <c r="AD94" i="8"/>
  <c r="AC94" i="8"/>
  <c r="AB94" i="8"/>
  <c r="AA94" i="8"/>
  <c r="AM93" i="8"/>
  <c r="AL93" i="8"/>
  <c r="AK93" i="8"/>
  <c r="AJ93" i="8"/>
  <c r="AI93" i="8"/>
  <c r="AH93" i="8"/>
  <c r="AG93" i="8"/>
  <c r="AF93" i="8"/>
  <c r="AE93" i="8"/>
  <c r="AN93" i="8"/>
  <c r="AD93" i="8"/>
  <c r="AC93" i="8"/>
  <c r="AB93" i="8"/>
  <c r="AA93" i="8"/>
  <c r="AM92" i="8"/>
  <c r="AL92" i="8"/>
  <c r="AK92" i="8"/>
  <c r="AJ92" i="8"/>
  <c r="AI92" i="8"/>
  <c r="AH92" i="8"/>
  <c r="AG92" i="8"/>
  <c r="AF92" i="8"/>
  <c r="AE92" i="8"/>
  <c r="AN92" i="8"/>
  <c r="AD92" i="8"/>
  <c r="AC92" i="8"/>
  <c r="AB92" i="8"/>
  <c r="AA92" i="8"/>
  <c r="AM91" i="8"/>
  <c r="AL91" i="8"/>
  <c r="AK91" i="8"/>
  <c r="AJ91" i="8"/>
  <c r="AI91" i="8"/>
  <c r="AH91" i="8"/>
  <c r="AG91" i="8"/>
  <c r="AF91" i="8"/>
  <c r="AE91" i="8"/>
  <c r="AN91" i="8"/>
  <c r="AD91" i="8"/>
  <c r="AC91" i="8"/>
  <c r="AB91" i="8"/>
  <c r="AA91" i="8"/>
  <c r="AM90" i="8"/>
  <c r="AL90" i="8"/>
  <c r="AK90" i="8"/>
  <c r="AJ90" i="8"/>
  <c r="AI90" i="8"/>
  <c r="AH90" i="8"/>
  <c r="AG90" i="8"/>
  <c r="AF90" i="8"/>
  <c r="AE90" i="8"/>
  <c r="AN90" i="8"/>
  <c r="AD90" i="8"/>
  <c r="AC90" i="8"/>
  <c r="AB90" i="8"/>
  <c r="AA90" i="8"/>
  <c r="AM89" i="8"/>
  <c r="AL89" i="8"/>
  <c r="AK89" i="8"/>
  <c r="AJ89" i="8"/>
  <c r="AI89" i="8"/>
  <c r="AH89" i="8"/>
  <c r="AG89" i="8"/>
  <c r="AF89" i="8"/>
  <c r="AE89" i="8"/>
  <c r="AN89" i="8"/>
  <c r="AD89" i="8"/>
  <c r="AC89" i="8"/>
  <c r="AB89" i="8"/>
  <c r="AA89" i="8"/>
  <c r="AM88" i="8"/>
  <c r="AL88" i="8"/>
  <c r="AK88" i="8"/>
  <c r="AJ88" i="8"/>
  <c r="AI88" i="8"/>
  <c r="AH88" i="8"/>
  <c r="AG88" i="8"/>
  <c r="AF88" i="8"/>
  <c r="AE88" i="8"/>
  <c r="AN88" i="8"/>
  <c r="AD88" i="8"/>
  <c r="AC88" i="8"/>
  <c r="AB88" i="8"/>
  <c r="AA88" i="8"/>
  <c r="AM87" i="8"/>
  <c r="AL87" i="8"/>
  <c r="AK87" i="8"/>
  <c r="AJ87" i="8"/>
  <c r="AI87" i="8"/>
  <c r="AH87" i="8"/>
  <c r="AG87" i="8"/>
  <c r="AF87" i="8"/>
  <c r="AE87" i="8"/>
  <c r="AN87" i="8"/>
  <c r="AD87" i="8"/>
  <c r="AC87" i="8"/>
  <c r="AB87" i="8"/>
  <c r="AA87" i="8"/>
  <c r="AM86" i="8"/>
  <c r="AL86" i="8"/>
  <c r="AK86" i="8"/>
  <c r="AJ86" i="8"/>
  <c r="AI86" i="8"/>
  <c r="AH86" i="8"/>
  <c r="AG86" i="8"/>
  <c r="AF86" i="8"/>
  <c r="AE86" i="8"/>
  <c r="AN86" i="8"/>
  <c r="AD86" i="8"/>
  <c r="AC86" i="8"/>
  <c r="AB86" i="8"/>
  <c r="AA86" i="8"/>
  <c r="AM85" i="8"/>
  <c r="AL85" i="8"/>
  <c r="AK85" i="8"/>
  <c r="AJ85" i="8"/>
  <c r="AI85" i="8"/>
  <c r="AH85" i="8"/>
  <c r="AG85" i="8"/>
  <c r="AF85" i="8"/>
  <c r="AE85" i="8"/>
  <c r="AN85" i="8"/>
  <c r="AD85" i="8"/>
  <c r="AC85" i="8"/>
  <c r="AB85" i="8"/>
  <c r="AA85" i="8"/>
  <c r="AM84" i="8"/>
  <c r="AL84" i="8"/>
  <c r="AK84" i="8"/>
  <c r="AJ84" i="8"/>
  <c r="AI84" i="8"/>
  <c r="AH84" i="8"/>
  <c r="AG84" i="8"/>
  <c r="AF84" i="8"/>
  <c r="AE84" i="8"/>
  <c r="AN84" i="8"/>
  <c r="AD84" i="8"/>
  <c r="AC84" i="8"/>
  <c r="AB84" i="8"/>
  <c r="AA84" i="8"/>
  <c r="AM83" i="8"/>
  <c r="AL83" i="8"/>
  <c r="AK83" i="8"/>
  <c r="AJ83" i="8"/>
  <c r="AI83" i="8"/>
  <c r="AH83" i="8"/>
  <c r="AG83" i="8"/>
  <c r="AF83" i="8"/>
  <c r="AE83" i="8"/>
  <c r="AN83" i="8"/>
  <c r="AD83" i="8"/>
  <c r="AC83" i="8"/>
  <c r="AB83" i="8"/>
  <c r="AA83" i="8"/>
  <c r="AM82" i="8"/>
  <c r="AL82" i="8"/>
  <c r="AK82" i="8"/>
  <c r="AJ82" i="8"/>
  <c r="AI82" i="8"/>
  <c r="AH82" i="8"/>
  <c r="AG82" i="8"/>
  <c r="AF82" i="8"/>
  <c r="AE82" i="8"/>
  <c r="AN82" i="8"/>
  <c r="AD82" i="8"/>
  <c r="AC82" i="8"/>
  <c r="AB82" i="8"/>
  <c r="AA82" i="8"/>
  <c r="AM81" i="8"/>
  <c r="AL81" i="8"/>
  <c r="AK81" i="8"/>
  <c r="AJ81" i="8"/>
  <c r="AI81" i="8"/>
  <c r="AH81" i="8"/>
  <c r="AG81" i="8"/>
  <c r="AF81" i="8"/>
  <c r="AE81" i="8"/>
  <c r="AN81" i="8"/>
  <c r="AD81" i="8"/>
  <c r="AC81" i="8"/>
  <c r="AB81" i="8"/>
  <c r="AA81" i="8"/>
  <c r="AM80" i="8"/>
  <c r="AL80" i="8"/>
  <c r="AK80" i="8"/>
  <c r="AJ80" i="8"/>
  <c r="AI80" i="8"/>
  <c r="AH80" i="8"/>
  <c r="AG80" i="8"/>
  <c r="AF80" i="8"/>
  <c r="AE80" i="8"/>
  <c r="AN80" i="8"/>
  <c r="AD80" i="8"/>
  <c r="AC80" i="8"/>
  <c r="AB80" i="8"/>
  <c r="AA80" i="8"/>
  <c r="AM79" i="8"/>
  <c r="AL79" i="8"/>
  <c r="AK79" i="8"/>
  <c r="AJ79" i="8"/>
  <c r="AI79" i="8"/>
  <c r="AH79" i="8"/>
  <c r="AG79" i="8"/>
  <c r="AF79" i="8"/>
  <c r="AE79" i="8"/>
  <c r="AN79" i="8"/>
  <c r="AD79" i="8"/>
  <c r="AC79" i="8"/>
  <c r="AB79" i="8"/>
  <c r="AA79" i="8"/>
  <c r="AM78" i="8"/>
  <c r="AL78" i="8"/>
  <c r="AK78" i="8"/>
  <c r="AJ78" i="8"/>
  <c r="AI78" i="8"/>
  <c r="AH78" i="8"/>
  <c r="AG78" i="8"/>
  <c r="AF78" i="8"/>
  <c r="AE78" i="8"/>
  <c r="AN78" i="8"/>
  <c r="AD78" i="8"/>
  <c r="AC78" i="8"/>
  <c r="AB78" i="8"/>
  <c r="AA78" i="8"/>
  <c r="AM77" i="8"/>
  <c r="AL77" i="8"/>
  <c r="AK77" i="8"/>
  <c r="AJ77" i="8"/>
  <c r="AI77" i="8"/>
  <c r="AH77" i="8"/>
  <c r="AG77" i="8"/>
  <c r="AF77" i="8"/>
  <c r="AE77" i="8"/>
  <c r="AN77" i="8"/>
  <c r="AD77" i="8"/>
  <c r="AC77" i="8"/>
  <c r="AB77" i="8"/>
  <c r="AA77" i="8"/>
  <c r="AM76" i="8"/>
  <c r="AL76" i="8"/>
  <c r="AK76" i="8"/>
  <c r="AJ76" i="8"/>
  <c r="AI76" i="8"/>
  <c r="AH76" i="8"/>
  <c r="AG76" i="8"/>
  <c r="AF76" i="8"/>
  <c r="AE76" i="8"/>
  <c r="AN76" i="8"/>
  <c r="AD76" i="8"/>
  <c r="AC76" i="8"/>
  <c r="AB76" i="8"/>
  <c r="AA76" i="8"/>
  <c r="AM75" i="8"/>
  <c r="AL75" i="8"/>
  <c r="AK75" i="8"/>
  <c r="AJ75" i="8"/>
  <c r="AI75" i="8"/>
  <c r="AH75" i="8"/>
  <c r="AG75" i="8"/>
  <c r="AF75" i="8"/>
  <c r="AE75" i="8"/>
  <c r="AN75" i="8"/>
  <c r="AD75" i="8"/>
  <c r="AC75" i="8"/>
  <c r="AB75" i="8"/>
  <c r="AA75" i="8"/>
  <c r="AM74" i="8"/>
  <c r="AL74" i="8"/>
  <c r="AK74" i="8"/>
  <c r="AJ74" i="8"/>
  <c r="AI74" i="8"/>
  <c r="AH74" i="8"/>
  <c r="AG74" i="8"/>
  <c r="AF74" i="8"/>
  <c r="AE74" i="8"/>
  <c r="AN74" i="8"/>
  <c r="AD74" i="8"/>
  <c r="AC74" i="8"/>
  <c r="AB74" i="8"/>
  <c r="AA74" i="8"/>
  <c r="AM73" i="8"/>
  <c r="AL73" i="8"/>
  <c r="AK73" i="8"/>
  <c r="AJ73" i="8"/>
  <c r="AI73" i="8"/>
  <c r="AH73" i="8"/>
  <c r="AG73" i="8"/>
  <c r="AF73" i="8"/>
  <c r="AE73" i="8"/>
  <c r="AN73" i="8"/>
  <c r="AD73" i="8"/>
  <c r="AC73" i="8"/>
  <c r="AB73" i="8"/>
  <c r="AA73" i="8"/>
  <c r="AM72" i="8"/>
  <c r="AL72" i="8"/>
  <c r="AK72" i="8"/>
  <c r="AJ72" i="8"/>
  <c r="AI72" i="8"/>
  <c r="AH72" i="8"/>
  <c r="AG72" i="8"/>
  <c r="AF72" i="8"/>
  <c r="AE72" i="8"/>
  <c r="AN72" i="8"/>
  <c r="AD72" i="8"/>
  <c r="AC72" i="8"/>
  <c r="AB72" i="8"/>
  <c r="AA72" i="8"/>
  <c r="AM71" i="8"/>
  <c r="AL71" i="8"/>
  <c r="AK71" i="8"/>
  <c r="AJ71" i="8"/>
  <c r="AI71" i="8"/>
  <c r="AH71" i="8"/>
  <c r="AG71" i="8"/>
  <c r="AF71" i="8"/>
  <c r="AE71" i="8"/>
  <c r="AN71" i="8"/>
  <c r="AD71" i="8"/>
  <c r="AC71" i="8"/>
  <c r="AB71" i="8"/>
  <c r="AA71" i="8"/>
  <c r="AM70" i="8"/>
  <c r="AL70" i="8"/>
  <c r="AK70" i="8"/>
  <c r="AJ70" i="8"/>
  <c r="AI70" i="8"/>
  <c r="AH70" i="8"/>
  <c r="AG70" i="8"/>
  <c r="AF70" i="8"/>
  <c r="AE70" i="8"/>
  <c r="AN70" i="8"/>
  <c r="AD70" i="8"/>
  <c r="AC70" i="8"/>
  <c r="AB70" i="8"/>
  <c r="AA70" i="8"/>
  <c r="AM69" i="8"/>
  <c r="AL69" i="8"/>
  <c r="AK69" i="8"/>
  <c r="AJ69" i="8"/>
  <c r="AI69" i="8"/>
  <c r="AH69" i="8"/>
  <c r="AG69" i="8"/>
  <c r="AF69" i="8"/>
  <c r="AE69" i="8"/>
  <c r="AN69" i="8"/>
  <c r="AD69" i="8"/>
  <c r="AC69" i="8"/>
  <c r="AB69" i="8"/>
  <c r="AA69" i="8"/>
  <c r="AM68" i="8"/>
  <c r="AL68" i="8"/>
  <c r="AK68" i="8"/>
  <c r="AJ68" i="8"/>
  <c r="AI68" i="8"/>
  <c r="AH68" i="8"/>
  <c r="AG68" i="8"/>
  <c r="AF68" i="8"/>
  <c r="AE68" i="8"/>
  <c r="AN68" i="8"/>
  <c r="AD68" i="8"/>
  <c r="AC68" i="8"/>
  <c r="AB68" i="8"/>
  <c r="AA68" i="8"/>
  <c r="AM67" i="8"/>
  <c r="AL67" i="8"/>
  <c r="AK67" i="8"/>
  <c r="AJ67" i="8"/>
  <c r="AI67" i="8"/>
  <c r="AH67" i="8"/>
  <c r="AG67" i="8"/>
  <c r="AF67" i="8"/>
  <c r="AE67" i="8"/>
  <c r="AN67" i="8"/>
  <c r="AD67" i="8"/>
  <c r="AC67" i="8"/>
  <c r="AB67" i="8"/>
  <c r="AA67" i="8"/>
  <c r="AM66" i="8"/>
  <c r="AL66" i="8"/>
  <c r="AK66" i="8"/>
  <c r="AJ66" i="8"/>
  <c r="AI66" i="8"/>
  <c r="AH66" i="8"/>
  <c r="AG66" i="8"/>
  <c r="AF66" i="8"/>
  <c r="AE66" i="8"/>
  <c r="AN66" i="8"/>
  <c r="AD66" i="8"/>
  <c r="AC66" i="8"/>
  <c r="AB66" i="8"/>
  <c r="AA66" i="8"/>
  <c r="AM65" i="8"/>
  <c r="AL65" i="8"/>
  <c r="AK65" i="8"/>
  <c r="AJ65" i="8"/>
  <c r="AI65" i="8"/>
  <c r="AH65" i="8"/>
  <c r="AG65" i="8"/>
  <c r="AF65" i="8"/>
  <c r="AE65" i="8"/>
  <c r="AN65" i="8"/>
  <c r="AD65" i="8"/>
  <c r="AC65" i="8"/>
  <c r="AB65" i="8"/>
  <c r="AA65" i="8"/>
  <c r="AM64" i="8"/>
  <c r="AL64" i="8"/>
  <c r="AK64" i="8"/>
  <c r="AJ64" i="8"/>
  <c r="AI64" i="8"/>
  <c r="AH64" i="8"/>
  <c r="AG64" i="8"/>
  <c r="AF64" i="8"/>
  <c r="AE64" i="8"/>
  <c r="AN64" i="8"/>
  <c r="AD64" i="8"/>
  <c r="AC64" i="8"/>
  <c r="AB64" i="8"/>
  <c r="AA64" i="8"/>
  <c r="AM63" i="8"/>
  <c r="AL63" i="8"/>
  <c r="AK63" i="8"/>
  <c r="AJ63" i="8"/>
  <c r="AI63" i="8"/>
  <c r="AH63" i="8"/>
  <c r="AG63" i="8"/>
  <c r="AF63" i="8"/>
  <c r="AE63" i="8"/>
  <c r="AN63" i="8"/>
  <c r="AD63" i="8"/>
  <c r="AC63" i="8"/>
  <c r="AB63" i="8"/>
  <c r="AA63" i="8"/>
  <c r="AM62" i="8"/>
  <c r="AL62" i="8"/>
  <c r="AK62" i="8"/>
  <c r="AJ62" i="8"/>
  <c r="AI62" i="8"/>
  <c r="AH62" i="8"/>
  <c r="AG62" i="8"/>
  <c r="AF62" i="8"/>
  <c r="AE62" i="8"/>
  <c r="AN62" i="8"/>
  <c r="AD62" i="8"/>
  <c r="AC62" i="8"/>
  <c r="AB62" i="8"/>
  <c r="AA62" i="8"/>
  <c r="AM61" i="8"/>
  <c r="AL61" i="8"/>
  <c r="AK61" i="8"/>
  <c r="AJ61" i="8"/>
  <c r="AI61" i="8"/>
  <c r="AH61" i="8"/>
  <c r="AG61" i="8"/>
  <c r="AF61" i="8"/>
  <c r="AE61" i="8"/>
  <c r="AN61" i="8"/>
  <c r="AD61" i="8"/>
  <c r="AC61" i="8"/>
  <c r="AB61" i="8"/>
  <c r="AA61" i="8"/>
  <c r="AM60" i="8"/>
  <c r="AL60" i="8"/>
  <c r="AK60" i="8"/>
  <c r="AJ60" i="8"/>
  <c r="AI60" i="8"/>
  <c r="AH60" i="8"/>
  <c r="AG60" i="8"/>
  <c r="AF60" i="8"/>
  <c r="AE60" i="8"/>
  <c r="AN60" i="8"/>
  <c r="AD60" i="8"/>
  <c r="AC60" i="8"/>
  <c r="AB60" i="8"/>
  <c r="AA60" i="8"/>
  <c r="AM59" i="8"/>
  <c r="AL59" i="8"/>
  <c r="AK59" i="8"/>
  <c r="AJ59" i="8"/>
  <c r="AI59" i="8"/>
  <c r="AH59" i="8"/>
  <c r="AG59" i="8"/>
  <c r="AF59" i="8"/>
  <c r="AE59" i="8"/>
  <c r="AN59" i="8"/>
  <c r="AD59" i="8"/>
  <c r="AC59" i="8"/>
  <c r="AB59" i="8"/>
  <c r="AA59" i="8"/>
  <c r="AM58" i="8"/>
  <c r="AL58" i="8"/>
  <c r="AK58" i="8"/>
  <c r="AJ58" i="8"/>
  <c r="AI58" i="8"/>
  <c r="AH58" i="8"/>
  <c r="AG58" i="8"/>
  <c r="AF58" i="8"/>
  <c r="AE58" i="8"/>
  <c r="AN58" i="8"/>
  <c r="AD58" i="8"/>
  <c r="AC58" i="8"/>
  <c r="AB58" i="8"/>
  <c r="AA58" i="8"/>
  <c r="AM57" i="8"/>
  <c r="AL57" i="8"/>
  <c r="AK57" i="8"/>
  <c r="AJ57" i="8"/>
  <c r="AI57" i="8"/>
  <c r="AH57" i="8"/>
  <c r="AG57" i="8"/>
  <c r="AF57" i="8"/>
  <c r="AE57" i="8"/>
  <c r="AN57" i="8"/>
  <c r="AD57" i="8"/>
  <c r="AC57" i="8"/>
  <c r="AB57" i="8"/>
  <c r="AA57" i="8"/>
  <c r="AM56" i="8"/>
  <c r="AL56" i="8"/>
  <c r="AK56" i="8"/>
  <c r="AJ56" i="8"/>
  <c r="AI56" i="8"/>
  <c r="AH56" i="8"/>
  <c r="AG56" i="8"/>
  <c r="AF56" i="8"/>
  <c r="AE56" i="8"/>
  <c r="AN56" i="8"/>
  <c r="AD56" i="8"/>
  <c r="AC56" i="8"/>
  <c r="AB56" i="8"/>
  <c r="AA56" i="8"/>
  <c r="AM55" i="8"/>
  <c r="AL55" i="8"/>
  <c r="AK55" i="8"/>
  <c r="AJ55" i="8"/>
  <c r="AI55" i="8"/>
  <c r="AH55" i="8"/>
  <c r="AG55" i="8"/>
  <c r="AF55" i="8"/>
  <c r="AE55" i="8"/>
  <c r="AN55" i="8"/>
  <c r="AD55" i="8"/>
  <c r="AC55" i="8"/>
  <c r="AB55" i="8"/>
  <c r="AA55" i="8"/>
  <c r="AM54" i="8"/>
  <c r="AL54" i="8"/>
  <c r="AK54" i="8"/>
  <c r="AJ54" i="8"/>
  <c r="AI54" i="8"/>
  <c r="AH54" i="8"/>
  <c r="AG54" i="8"/>
  <c r="AF54" i="8"/>
  <c r="AE54" i="8"/>
  <c r="AN54" i="8"/>
  <c r="AD54" i="8"/>
  <c r="AC54" i="8"/>
  <c r="AB54" i="8"/>
  <c r="AA54" i="8"/>
  <c r="AM53" i="8"/>
  <c r="AL53" i="8"/>
  <c r="AK53" i="8"/>
  <c r="AJ53" i="8"/>
  <c r="AI53" i="8"/>
  <c r="AH53" i="8"/>
  <c r="AG53" i="8"/>
  <c r="AF53" i="8"/>
  <c r="AE53" i="8"/>
  <c r="AN53" i="8"/>
  <c r="AD53" i="8"/>
  <c r="AC53" i="8"/>
  <c r="AB53" i="8"/>
  <c r="AA53" i="8"/>
  <c r="AM52" i="8"/>
  <c r="AL52" i="8"/>
  <c r="AK52" i="8"/>
  <c r="AJ52" i="8"/>
  <c r="AI52" i="8"/>
  <c r="AH52" i="8"/>
  <c r="AG52" i="8"/>
  <c r="AF52" i="8"/>
  <c r="AE52" i="8"/>
  <c r="AN52" i="8"/>
  <c r="AD52" i="8"/>
  <c r="AC52" i="8"/>
  <c r="AB52" i="8"/>
  <c r="AA52" i="8"/>
  <c r="AM51" i="8"/>
  <c r="AL51" i="8"/>
  <c r="AK51" i="8"/>
  <c r="AJ51" i="8"/>
  <c r="AI51" i="8"/>
  <c r="AH51" i="8"/>
  <c r="AG51" i="8"/>
  <c r="AF51" i="8"/>
  <c r="AE51" i="8"/>
  <c r="AN51" i="8"/>
  <c r="AD51" i="8"/>
  <c r="AC51" i="8"/>
  <c r="AB51" i="8"/>
  <c r="AA51" i="8"/>
  <c r="AM50" i="8"/>
  <c r="AL50" i="8"/>
  <c r="AK50" i="8"/>
  <c r="AJ50" i="8"/>
  <c r="AI50" i="8"/>
  <c r="AH50" i="8"/>
  <c r="AG50" i="8"/>
  <c r="AF50" i="8"/>
  <c r="AE50" i="8"/>
  <c r="AN50" i="8"/>
  <c r="AD50" i="8"/>
  <c r="AC50" i="8"/>
  <c r="AB50" i="8"/>
  <c r="AA50" i="8"/>
  <c r="AM49" i="8"/>
  <c r="AL49" i="8"/>
  <c r="AK49" i="8"/>
  <c r="AJ49" i="8"/>
  <c r="AI49" i="8"/>
  <c r="AH49" i="8"/>
  <c r="AG49" i="8"/>
  <c r="AF49" i="8"/>
  <c r="AE49" i="8"/>
  <c r="AN49" i="8"/>
  <c r="AD49" i="8"/>
  <c r="AC49" i="8"/>
  <c r="AB49" i="8"/>
  <c r="AA49" i="8"/>
  <c r="AM48" i="8"/>
  <c r="AL48" i="8"/>
  <c r="AK48" i="8"/>
  <c r="AJ48" i="8"/>
  <c r="AI48" i="8"/>
  <c r="AH48" i="8"/>
  <c r="AG48" i="8"/>
  <c r="AF48" i="8"/>
  <c r="AE48" i="8"/>
  <c r="AN48" i="8"/>
  <c r="AD48" i="8"/>
  <c r="AC48" i="8"/>
  <c r="AB48" i="8"/>
  <c r="AA48" i="8"/>
  <c r="AM47" i="8"/>
  <c r="AL47" i="8"/>
  <c r="AK47" i="8"/>
  <c r="AJ47" i="8"/>
  <c r="AI47" i="8"/>
  <c r="AH47" i="8"/>
  <c r="AG47" i="8"/>
  <c r="AF47" i="8"/>
  <c r="AE47" i="8"/>
  <c r="AN47" i="8"/>
  <c r="AD47" i="8"/>
  <c r="AC47" i="8"/>
  <c r="AB47" i="8"/>
  <c r="AA47" i="8"/>
  <c r="AM46" i="8"/>
  <c r="AL46" i="8"/>
  <c r="AK46" i="8"/>
  <c r="AJ46" i="8"/>
  <c r="AI46" i="8"/>
  <c r="AH46" i="8"/>
  <c r="AG46" i="8"/>
  <c r="AF46" i="8"/>
  <c r="AE46" i="8"/>
  <c r="AN46" i="8"/>
  <c r="AD46" i="8"/>
  <c r="AC46" i="8"/>
  <c r="AB46" i="8"/>
  <c r="AA46" i="8"/>
  <c r="AM45" i="8"/>
  <c r="AL45" i="8"/>
  <c r="AK45" i="8"/>
  <c r="AJ45" i="8"/>
  <c r="AI45" i="8"/>
  <c r="AH45" i="8"/>
  <c r="AG45" i="8"/>
  <c r="AF45" i="8"/>
  <c r="AE45" i="8"/>
  <c r="AN45" i="8"/>
  <c r="AD45" i="8"/>
  <c r="AC45" i="8"/>
  <c r="AB45" i="8"/>
  <c r="AA45" i="8"/>
  <c r="AM44" i="8"/>
  <c r="AL44" i="8"/>
  <c r="AK44" i="8"/>
  <c r="AJ44" i="8"/>
  <c r="AI44" i="8"/>
  <c r="AH44" i="8"/>
  <c r="AG44" i="8"/>
  <c r="AF44" i="8"/>
  <c r="AE44" i="8"/>
  <c r="AN44" i="8"/>
  <c r="AD44" i="8"/>
  <c r="AC44" i="8"/>
  <c r="AB44" i="8"/>
  <c r="AA44" i="8"/>
  <c r="AM43" i="8"/>
  <c r="AL43" i="8"/>
  <c r="AK43" i="8"/>
  <c r="AJ43" i="8"/>
  <c r="AI43" i="8"/>
  <c r="AH43" i="8"/>
  <c r="AG43" i="8"/>
  <c r="AF43" i="8"/>
  <c r="AE43" i="8"/>
  <c r="AN43" i="8"/>
  <c r="AD43" i="8"/>
  <c r="AC43" i="8"/>
  <c r="AB43" i="8"/>
  <c r="AA43" i="8"/>
  <c r="AM42" i="8"/>
  <c r="AL42" i="8"/>
  <c r="AK42" i="8"/>
  <c r="AJ42" i="8"/>
  <c r="AI42" i="8"/>
  <c r="AH42" i="8"/>
  <c r="AG42" i="8"/>
  <c r="AF42" i="8"/>
  <c r="AE42" i="8"/>
  <c r="AN42" i="8"/>
  <c r="AD42" i="8"/>
  <c r="AC42" i="8"/>
  <c r="AB42" i="8"/>
  <c r="AA42" i="8"/>
  <c r="AM41" i="8"/>
  <c r="AL41" i="8"/>
  <c r="AK41" i="8"/>
  <c r="AJ41" i="8"/>
  <c r="AI41" i="8"/>
  <c r="AH41" i="8"/>
  <c r="AG41" i="8"/>
  <c r="AF41" i="8"/>
  <c r="AE41" i="8"/>
  <c r="AN41" i="8"/>
  <c r="AD41" i="8"/>
  <c r="AC41" i="8"/>
  <c r="AB41" i="8"/>
  <c r="AA41" i="8"/>
  <c r="AM40" i="8"/>
  <c r="AL40" i="8"/>
  <c r="AK40" i="8"/>
  <c r="AJ40" i="8"/>
  <c r="AI40" i="8"/>
  <c r="AH40" i="8"/>
  <c r="AG40" i="8"/>
  <c r="AF40" i="8"/>
  <c r="AE40" i="8"/>
  <c r="AN40" i="8"/>
  <c r="AD40" i="8"/>
  <c r="AC40" i="8"/>
  <c r="AB40" i="8"/>
  <c r="AA40" i="8"/>
  <c r="AM39" i="8"/>
  <c r="AL39" i="8"/>
  <c r="AK39" i="8"/>
  <c r="AJ39" i="8"/>
  <c r="AI39" i="8"/>
  <c r="AH39" i="8"/>
  <c r="AG39" i="8"/>
  <c r="AF39" i="8"/>
  <c r="AE39" i="8"/>
  <c r="AN39" i="8"/>
  <c r="AD39" i="8"/>
  <c r="AC39" i="8"/>
  <c r="AB39" i="8"/>
  <c r="AA39" i="8"/>
  <c r="AM38" i="8"/>
  <c r="AL38" i="8"/>
  <c r="AK38" i="8"/>
  <c r="AJ38" i="8"/>
  <c r="AI38" i="8"/>
  <c r="AH38" i="8"/>
  <c r="AG38" i="8"/>
  <c r="AF38" i="8"/>
  <c r="AE38" i="8"/>
  <c r="AN38" i="8"/>
  <c r="AD38" i="8"/>
  <c r="AC38" i="8"/>
  <c r="AB38" i="8"/>
  <c r="AA38" i="8"/>
  <c r="AM37" i="8"/>
  <c r="AL37" i="8"/>
  <c r="AK37" i="8"/>
  <c r="AJ37" i="8"/>
  <c r="AI37" i="8"/>
  <c r="AH37" i="8"/>
  <c r="AG37" i="8"/>
  <c r="AF37" i="8"/>
  <c r="AE37" i="8"/>
  <c r="AN37" i="8"/>
  <c r="AD37" i="8"/>
  <c r="AC37" i="8"/>
  <c r="AB37" i="8"/>
  <c r="AA37" i="8"/>
  <c r="AM36" i="8"/>
  <c r="AL36" i="8"/>
  <c r="AK36" i="8"/>
  <c r="AJ36" i="8"/>
  <c r="AI36" i="8"/>
  <c r="AH36" i="8"/>
  <c r="AG36" i="8"/>
  <c r="AF36" i="8"/>
  <c r="AE36" i="8"/>
  <c r="AN36" i="8"/>
  <c r="AD36" i="8"/>
  <c r="AC36" i="8"/>
  <c r="AB36" i="8"/>
  <c r="AA36" i="8"/>
  <c r="AM35" i="8"/>
  <c r="AL35" i="8"/>
  <c r="AK35" i="8"/>
  <c r="AJ35" i="8"/>
  <c r="AI35" i="8"/>
  <c r="AH35" i="8"/>
  <c r="AG35" i="8"/>
  <c r="AF35" i="8"/>
  <c r="AE35" i="8"/>
  <c r="AN35" i="8"/>
  <c r="AD35" i="8"/>
  <c r="AC35" i="8"/>
  <c r="AB35" i="8"/>
  <c r="AA35" i="8"/>
  <c r="AM34" i="8"/>
  <c r="AL34" i="8"/>
  <c r="AK34" i="8"/>
  <c r="AJ34" i="8"/>
  <c r="AI34" i="8"/>
  <c r="AH34" i="8"/>
  <c r="AG34" i="8"/>
  <c r="AF34" i="8"/>
  <c r="AE34" i="8"/>
  <c r="AN34" i="8"/>
  <c r="AD34" i="8"/>
  <c r="AC34" i="8"/>
  <c r="AB34" i="8"/>
  <c r="AA34" i="8"/>
  <c r="AM33" i="8"/>
  <c r="AL33" i="8"/>
  <c r="AK33" i="8"/>
  <c r="AJ33" i="8"/>
  <c r="AI33" i="8"/>
  <c r="AH33" i="8"/>
  <c r="AG33" i="8"/>
  <c r="AF33" i="8"/>
  <c r="AE33" i="8"/>
  <c r="AN33" i="8"/>
  <c r="AD33" i="8"/>
  <c r="AC33" i="8"/>
  <c r="AB33" i="8"/>
  <c r="AA33" i="8"/>
  <c r="AM32" i="8"/>
  <c r="AL32" i="8"/>
  <c r="AK32" i="8"/>
  <c r="AJ32" i="8"/>
  <c r="AI32" i="8"/>
  <c r="AH32" i="8"/>
  <c r="AG32" i="8"/>
  <c r="AF32" i="8"/>
  <c r="AE32" i="8"/>
  <c r="AN32" i="8"/>
  <c r="AD32" i="8"/>
  <c r="AC32" i="8"/>
  <c r="AB32" i="8"/>
  <c r="AA32" i="8"/>
  <c r="AM31" i="8"/>
  <c r="AL31" i="8"/>
  <c r="AK31" i="8"/>
  <c r="AJ31" i="8"/>
  <c r="AI31" i="8"/>
  <c r="AH31" i="8"/>
  <c r="AG31" i="8"/>
  <c r="AF31" i="8"/>
  <c r="AE31" i="8"/>
  <c r="AN31" i="8"/>
  <c r="AD31" i="8"/>
  <c r="AC31" i="8"/>
  <c r="AB31" i="8"/>
  <c r="AA31" i="8"/>
  <c r="AM30" i="8"/>
  <c r="AL30" i="8"/>
  <c r="AK30" i="8"/>
  <c r="AJ30" i="8"/>
  <c r="AI30" i="8"/>
  <c r="AH30" i="8"/>
  <c r="AG30" i="8"/>
  <c r="AF30" i="8"/>
  <c r="AE30" i="8"/>
  <c r="AN30" i="8"/>
  <c r="AD30" i="8"/>
  <c r="AC30" i="8"/>
  <c r="AB30" i="8"/>
  <c r="AA30" i="8"/>
  <c r="AM29" i="8"/>
  <c r="AL29" i="8"/>
  <c r="AK29" i="8"/>
  <c r="AJ29" i="8"/>
  <c r="AI29" i="8"/>
  <c r="AH29" i="8"/>
  <c r="AG29" i="8"/>
  <c r="AF29" i="8"/>
  <c r="AE29" i="8"/>
  <c r="AN29" i="8"/>
  <c r="AD29" i="8"/>
  <c r="AC29" i="8"/>
  <c r="AB29" i="8"/>
  <c r="AA29" i="8"/>
  <c r="AM28" i="8"/>
  <c r="AL28" i="8"/>
  <c r="AK28" i="8"/>
  <c r="AJ28" i="8"/>
  <c r="AI28" i="8"/>
  <c r="AH28" i="8"/>
  <c r="AG28" i="8"/>
  <c r="AF28" i="8"/>
  <c r="AE28" i="8"/>
  <c r="AN28" i="8"/>
  <c r="AD28" i="8"/>
  <c r="AC28" i="8"/>
  <c r="AB28" i="8"/>
  <c r="AA28" i="8"/>
  <c r="AM27" i="8"/>
  <c r="AL27" i="8"/>
  <c r="AK27" i="8"/>
  <c r="AJ27" i="8"/>
  <c r="AI27" i="8"/>
  <c r="AH27" i="8"/>
  <c r="AG27" i="8"/>
  <c r="AF27" i="8"/>
  <c r="AE27" i="8"/>
  <c r="AN27" i="8"/>
  <c r="AD27" i="8"/>
  <c r="AC27" i="8"/>
  <c r="AB27" i="8"/>
  <c r="AA27" i="8"/>
  <c r="AM26" i="8"/>
  <c r="AL26" i="8"/>
  <c r="AK26" i="8"/>
  <c r="AJ26" i="8"/>
  <c r="AI26" i="8"/>
  <c r="AH26" i="8"/>
  <c r="AG26" i="8"/>
  <c r="AF26" i="8"/>
  <c r="AE26" i="8"/>
  <c r="AN26" i="8"/>
  <c r="AD26" i="8"/>
  <c r="AC26" i="8"/>
  <c r="AB26" i="8"/>
  <c r="AA26" i="8"/>
  <c r="AM25" i="8"/>
  <c r="AL25" i="8"/>
  <c r="AK25" i="8"/>
  <c r="AJ25" i="8"/>
  <c r="AI25" i="8"/>
  <c r="AH25" i="8"/>
  <c r="AG25" i="8"/>
  <c r="AF25" i="8"/>
  <c r="AE25" i="8"/>
  <c r="AN25" i="8"/>
  <c r="AD25" i="8"/>
  <c r="AC25" i="8"/>
  <c r="AB25" i="8"/>
  <c r="AA25" i="8"/>
  <c r="AM24" i="8"/>
  <c r="AL24" i="8"/>
  <c r="AK24" i="8"/>
  <c r="AJ24" i="8"/>
  <c r="AI24" i="8"/>
  <c r="AH24" i="8"/>
  <c r="AG24" i="8"/>
  <c r="AF24" i="8"/>
  <c r="AE24" i="8"/>
  <c r="AN24" i="8"/>
  <c r="AD24" i="8"/>
  <c r="AC24" i="8"/>
  <c r="AB24" i="8"/>
  <c r="AA24" i="8"/>
  <c r="AM23" i="8"/>
  <c r="AL23" i="8"/>
  <c r="AK23" i="8"/>
  <c r="AJ23" i="8"/>
  <c r="AI23" i="8"/>
  <c r="AH23" i="8"/>
  <c r="AG23" i="8"/>
  <c r="AF23" i="8"/>
  <c r="AE23" i="8"/>
  <c r="AN23" i="8"/>
  <c r="AD23" i="8"/>
  <c r="AC23" i="8"/>
  <c r="AB23" i="8"/>
  <c r="AA23" i="8"/>
  <c r="AM22" i="8"/>
  <c r="AL22" i="8"/>
  <c r="AK22" i="8"/>
  <c r="AJ22" i="8"/>
  <c r="AI22" i="8"/>
  <c r="AH22" i="8"/>
  <c r="AG22" i="8"/>
  <c r="AF22" i="8"/>
  <c r="AE22" i="8"/>
  <c r="AN22" i="8"/>
  <c r="AD22" i="8"/>
  <c r="AC22" i="8"/>
  <c r="AB22" i="8"/>
  <c r="AA22" i="8"/>
  <c r="AM21" i="8"/>
  <c r="AL21" i="8"/>
  <c r="AK21" i="8"/>
  <c r="AJ21" i="8"/>
  <c r="AI21" i="8"/>
  <c r="AH21" i="8"/>
  <c r="AG21" i="8"/>
  <c r="AF21" i="8"/>
  <c r="AE21" i="8"/>
  <c r="AN21" i="8"/>
  <c r="AD21" i="8"/>
  <c r="AC21" i="8"/>
  <c r="AB21" i="8"/>
  <c r="AA21" i="8"/>
  <c r="AM20" i="8"/>
  <c r="AL20" i="8"/>
  <c r="AK20" i="8"/>
  <c r="AJ20" i="8"/>
  <c r="AI20" i="8"/>
  <c r="AH20" i="8"/>
  <c r="AG20" i="8"/>
  <c r="AF20" i="8"/>
  <c r="AE20" i="8"/>
  <c r="AN20" i="8"/>
  <c r="AD20" i="8"/>
  <c r="AC20" i="8"/>
  <c r="AB20" i="8"/>
  <c r="AA20" i="8"/>
  <c r="AM19" i="8"/>
  <c r="AL19" i="8"/>
  <c r="AK19" i="8"/>
  <c r="AJ19" i="8"/>
  <c r="AI19" i="8"/>
  <c r="AH19" i="8"/>
  <c r="AG19" i="8"/>
  <c r="AF19" i="8"/>
  <c r="AE19" i="8"/>
  <c r="AN19" i="8"/>
  <c r="AD19" i="8"/>
  <c r="AC19" i="8"/>
  <c r="AB19" i="8"/>
  <c r="AA19" i="8"/>
  <c r="AM18" i="8"/>
  <c r="AL18" i="8"/>
  <c r="AK18" i="8"/>
  <c r="AJ18" i="8"/>
  <c r="AI18" i="8"/>
  <c r="AH18" i="8"/>
  <c r="AG18" i="8"/>
  <c r="AF18" i="8"/>
  <c r="AE18" i="8"/>
  <c r="AN18" i="8"/>
  <c r="AD18" i="8"/>
  <c r="AC18" i="8"/>
  <c r="AB18" i="8"/>
  <c r="AA18" i="8"/>
  <c r="AM17" i="8"/>
  <c r="AL17" i="8"/>
  <c r="AK17" i="8"/>
  <c r="AJ17" i="8"/>
  <c r="AI17" i="8"/>
  <c r="AH17" i="8"/>
  <c r="AG17" i="8"/>
  <c r="AF17" i="8"/>
  <c r="AE17" i="8"/>
  <c r="AN17" i="8"/>
  <c r="AD17" i="8"/>
  <c r="AC17" i="8"/>
  <c r="AB17" i="8"/>
  <c r="AA17" i="8"/>
  <c r="AM16" i="8"/>
  <c r="AL16" i="8"/>
  <c r="AK16" i="8"/>
  <c r="AJ16" i="8"/>
  <c r="AI16" i="8"/>
  <c r="AH16" i="8"/>
  <c r="AG16" i="8"/>
  <c r="AF16" i="8"/>
  <c r="AE16" i="8"/>
  <c r="AN16" i="8"/>
  <c r="AD16" i="8"/>
  <c r="AC16" i="8"/>
  <c r="AB16" i="8"/>
  <c r="AA16" i="8"/>
  <c r="AM15" i="8"/>
  <c r="AL15" i="8"/>
  <c r="AK15" i="8"/>
  <c r="AJ15" i="8"/>
  <c r="AI15" i="8"/>
  <c r="AH15" i="8"/>
  <c r="AG15" i="8"/>
  <c r="AF15" i="8"/>
  <c r="AE15" i="8"/>
  <c r="AN15" i="8"/>
  <c r="AD15" i="8"/>
  <c r="AC15" i="8"/>
  <c r="AB15" i="8"/>
  <c r="AA15" i="8"/>
  <c r="AM14" i="8"/>
  <c r="AL14" i="8"/>
  <c r="AK14" i="8"/>
  <c r="AJ14" i="8"/>
  <c r="AI14" i="8"/>
  <c r="AH14" i="8"/>
  <c r="AG14" i="8"/>
  <c r="AF14" i="8"/>
  <c r="AE14" i="8"/>
  <c r="AN14" i="8"/>
  <c r="AD14" i="8"/>
  <c r="AC14" i="8"/>
  <c r="AB14" i="8"/>
  <c r="AA14" i="8"/>
  <c r="AM13" i="8"/>
  <c r="AL13" i="8"/>
  <c r="AK13" i="8"/>
  <c r="AJ13" i="8"/>
  <c r="AI13" i="8"/>
  <c r="AH13" i="8"/>
  <c r="AG13" i="8"/>
  <c r="AF13" i="8"/>
  <c r="AE13" i="8"/>
  <c r="AN13" i="8"/>
  <c r="AD13" i="8"/>
  <c r="AC13" i="8"/>
  <c r="AB13" i="8"/>
  <c r="AA13" i="8"/>
  <c r="AM12" i="8"/>
  <c r="AL12" i="8"/>
  <c r="AK12" i="8"/>
  <c r="AJ12" i="8"/>
  <c r="AI12" i="8"/>
  <c r="AH12" i="8"/>
  <c r="AG12" i="8"/>
  <c r="AF12" i="8"/>
  <c r="AE12" i="8"/>
  <c r="AN12" i="8"/>
  <c r="AD12" i="8"/>
  <c r="AC12" i="8"/>
  <c r="AB12" i="8"/>
  <c r="AA12" i="8"/>
  <c r="AM11" i="8"/>
  <c r="AL11" i="8"/>
  <c r="AK11" i="8"/>
  <c r="AJ11" i="8"/>
  <c r="AI11" i="8"/>
  <c r="AH11" i="8"/>
  <c r="AG11" i="8"/>
  <c r="AF11" i="8"/>
  <c r="AE11" i="8"/>
  <c r="AN11" i="8"/>
  <c r="AD11" i="8"/>
  <c r="AC11" i="8"/>
  <c r="AB11" i="8"/>
  <c r="AA11" i="8"/>
  <c r="AM10" i="8"/>
  <c r="AL10" i="8"/>
  <c r="AK10" i="8"/>
  <c r="AJ10" i="8"/>
  <c r="AI10" i="8"/>
  <c r="AH10" i="8"/>
  <c r="AG10" i="8"/>
  <c r="AF10" i="8"/>
  <c r="AE10" i="8"/>
  <c r="AN10" i="8"/>
  <c r="AD10" i="8"/>
  <c r="AC10" i="8"/>
  <c r="AB10" i="8"/>
  <c r="AA10" i="8"/>
  <c r="AM9" i="8"/>
  <c r="AL9" i="8"/>
  <c r="AK9" i="8"/>
  <c r="AJ9" i="8"/>
  <c r="AI9" i="8"/>
  <c r="AH9" i="8"/>
  <c r="AG9" i="8"/>
  <c r="AF9" i="8"/>
  <c r="AE9" i="8"/>
  <c r="AN9" i="8"/>
  <c r="AD9" i="8"/>
  <c r="AC9" i="8"/>
  <c r="AB9" i="8"/>
  <c r="AA9" i="8"/>
  <c r="AM8" i="8"/>
  <c r="AL8" i="8"/>
  <c r="AK8" i="8"/>
  <c r="AJ8" i="8"/>
  <c r="AI8" i="8"/>
  <c r="AH8" i="8"/>
  <c r="AG8" i="8"/>
  <c r="AF8" i="8"/>
  <c r="AE8" i="8"/>
  <c r="AN8" i="8"/>
  <c r="AD8" i="8"/>
  <c r="AC8" i="8"/>
  <c r="AB8" i="8"/>
  <c r="AA8" i="8"/>
  <c r="AM7" i="8"/>
  <c r="AL7" i="8"/>
  <c r="AK7" i="8"/>
  <c r="AJ7" i="8"/>
  <c r="AI7" i="8"/>
  <c r="AH7" i="8"/>
  <c r="AG7" i="8"/>
  <c r="AF7" i="8"/>
  <c r="AE7" i="8"/>
  <c r="AN7" i="8"/>
  <c r="AD7" i="8"/>
  <c r="AC7" i="8"/>
  <c r="AB7" i="8"/>
  <c r="AA7" i="8"/>
  <c r="AM6" i="8"/>
  <c r="AL6" i="8"/>
  <c r="AK6" i="8"/>
  <c r="AJ6" i="8"/>
  <c r="AI6" i="8"/>
  <c r="AH6" i="8"/>
  <c r="AG6" i="8"/>
  <c r="AF6" i="8"/>
  <c r="AE6" i="8"/>
  <c r="AN6" i="8"/>
  <c r="AD6" i="8"/>
  <c r="AC6" i="8"/>
  <c r="AB6" i="8"/>
  <c r="AA6" i="8"/>
  <c r="AN5" i="8"/>
  <c r="CU115" i="13"/>
  <c r="B115" i="13"/>
  <c r="A115" i="13"/>
  <c r="CU114" i="13"/>
  <c r="B114" i="13"/>
  <c r="A114" i="13"/>
  <c r="CU113" i="13"/>
  <c r="B113" i="13"/>
  <c r="A113" i="13"/>
  <c r="CU112" i="13"/>
  <c r="B112" i="13"/>
  <c r="A112" i="13"/>
  <c r="CU111" i="13"/>
  <c r="B111" i="13"/>
  <c r="A111" i="13"/>
  <c r="CU110" i="13"/>
  <c r="B110" i="13"/>
  <c r="A110" i="13"/>
  <c r="CU109" i="13"/>
  <c r="B109" i="13"/>
  <c r="A109" i="13"/>
  <c r="CU108" i="13"/>
  <c r="B108" i="13"/>
  <c r="A108" i="13"/>
  <c r="CU107" i="13"/>
  <c r="B107" i="13"/>
  <c r="A107" i="13"/>
  <c r="CU106" i="13"/>
  <c r="B106" i="13"/>
  <c r="A106" i="13"/>
  <c r="CU105" i="13"/>
  <c r="B105" i="13"/>
  <c r="A105" i="13"/>
  <c r="CU104" i="13"/>
  <c r="B104" i="13"/>
  <c r="A104" i="13"/>
  <c r="CU103" i="13"/>
  <c r="B103" i="13"/>
  <c r="A103" i="13"/>
  <c r="CU102" i="13"/>
  <c r="B102" i="13"/>
  <c r="A102" i="13"/>
  <c r="CU101" i="13"/>
  <c r="B101" i="13"/>
  <c r="A101" i="13"/>
  <c r="CU100" i="13"/>
  <c r="B100" i="13"/>
  <c r="A100" i="13"/>
  <c r="CU99" i="13"/>
  <c r="B99" i="13"/>
  <c r="A99" i="13"/>
  <c r="CU98" i="13"/>
  <c r="B98" i="13"/>
  <c r="A98" i="13"/>
  <c r="CU97" i="13"/>
  <c r="B97" i="13"/>
  <c r="A97" i="13"/>
  <c r="CU96" i="13"/>
  <c r="B96" i="13"/>
  <c r="A96" i="13"/>
  <c r="CU95" i="13"/>
  <c r="B95" i="13"/>
  <c r="A95" i="13"/>
  <c r="CU94" i="13"/>
  <c r="B94" i="13"/>
  <c r="A94" i="13"/>
  <c r="CU93" i="13"/>
  <c r="B93" i="13"/>
  <c r="A93" i="13"/>
  <c r="CU92" i="13"/>
  <c r="B92" i="13"/>
  <c r="A92" i="13"/>
  <c r="CU91" i="13"/>
  <c r="B91" i="13"/>
  <c r="A91" i="13"/>
  <c r="CU90" i="13"/>
  <c r="B90" i="13"/>
  <c r="A90" i="13"/>
  <c r="CU89" i="13"/>
  <c r="B89" i="13"/>
  <c r="A89" i="13"/>
  <c r="CU88" i="13"/>
  <c r="B88" i="13"/>
  <c r="A88" i="13"/>
  <c r="CU87" i="13"/>
  <c r="B87" i="13"/>
  <c r="A87" i="13"/>
  <c r="CU86" i="13"/>
  <c r="B86" i="13"/>
  <c r="A86" i="13"/>
  <c r="CU85" i="13"/>
  <c r="B85" i="13"/>
  <c r="A85" i="13"/>
  <c r="CU84" i="13"/>
  <c r="B84" i="13"/>
  <c r="A84" i="13"/>
  <c r="CU83" i="13"/>
  <c r="B83" i="13"/>
  <c r="A83" i="13"/>
  <c r="CU82" i="13"/>
  <c r="B82" i="13"/>
  <c r="A82" i="13"/>
  <c r="CU81" i="13"/>
  <c r="B81" i="13"/>
  <c r="A81" i="13"/>
  <c r="CU80" i="13"/>
  <c r="B80" i="13"/>
  <c r="A80" i="13"/>
  <c r="CU79" i="13"/>
  <c r="B79" i="13"/>
  <c r="A79" i="13"/>
  <c r="CU78" i="13"/>
  <c r="B78" i="13"/>
  <c r="A78" i="13"/>
  <c r="CU77" i="13"/>
  <c r="B77" i="13"/>
  <c r="A77" i="13"/>
  <c r="CU76" i="13"/>
  <c r="B76" i="13"/>
  <c r="A76" i="13"/>
  <c r="CU75" i="13"/>
  <c r="B75" i="13"/>
  <c r="A75" i="13"/>
  <c r="CU74" i="13"/>
  <c r="B74" i="13"/>
  <c r="A74" i="13"/>
  <c r="CU73" i="13"/>
  <c r="B73" i="13"/>
  <c r="A73" i="13"/>
  <c r="CU72" i="13"/>
  <c r="B72" i="13"/>
  <c r="A72" i="13"/>
  <c r="CU71" i="13"/>
  <c r="B71" i="13"/>
  <c r="A71" i="13"/>
  <c r="CU70" i="13"/>
  <c r="B70" i="13"/>
  <c r="A70" i="13"/>
  <c r="CU69" i="13"/>
  <c r="B69" i="13"/>
  <c r="A69" i="13"/>
  <c r="CU68" i="13"/>
  <c r="B68" i="13"/>
  <c r="A68" i="13"/>
  <c r="CU67" i="13"/>
  <c r="B67" i="13"/>
  <c r="A67" i="13"/>
  <c r="CU66" i="13"/>
  <c r="B66" i="13"/>
  <c r="A66" i="13"/>
  <c r="CU65" i="13"/>
  <c r="B65" i="13"/>
  <c r="A65" i="13"/>
  <c r="CU64" i="13"/>
  <c r="B64" i="13"/>
  <c r="A64" i="13"/>
  <c r="CU63" i="13"/>
  <c r="B63" i="13"/>
  <c r="A63" i="13"/>
  <c r="CU62" i="13"/>
  <c r="B62" i="13"/>
  <c r="A62" i="13"/>
  <c r="CU61" i="13"/>
  <c r="B61" i="13"/>
  <c r="A61" i="13"/>
  <c r="CU60" i="13"/>
  <c r="B60" i="13"/>
  <c r="A60" i="13"/>
  <c r="CU59" i="13"/>
  <c r="B59" i="13"/>
  <c r="A59" i="13"/>
  <c r="CU58" i="13"/>
  <c r="B58" i="13"/>
  <c r="A58" i="13"/>
  <c r="CU57" i="13"/>
  <c r="B57" i="13"/>
  <c r="A57" i="13"/>
  <c r="CU56" i="13"/>
  <c r="B56" i="13"/>
  <c r="A56" i="13"/>
  <c r="CU55" i="13"/>
  <c r="B55" i="13"/>
  <c r="A55" i="13"/>
  <c r="CU54" i="13"/>
  <c r="B54" i="13"/>
  <c r="A54" i="13"/>
  <c r="CU53" i="13"/>
  <c r="B53" i="13"/>
  <c r="A53" i="13"/>
  <c r="CU52" i="13"/>
  <c r="B52" i="13"/>
  <c r="A52" i="13"/>
  <c r="CU51" i="13"/>
  <c r="B51" i="13"/>
  <c r="A51" i="13"/>
  <c r="CU50" i="13"/>
  <c r="B50" i="13"/>
  <c r="A50" i="13"/>
  <c r="CU49" i="13"/>
  <c r="B49" i="13"/>
  <c r="A49" i="13"/>
  <c r="CU48" i="13"/>
  <c r="B48" i="13"/>
  <c r="A48" i="13"/>
  <c r="CU47" i="13"/>
  <c r="B47" i="13"/>
  <c r="A47" i="13"/>
  <c r="CU46" i="13"/>
  <c r="B46" i="13"/>
  <c r="A46" i="13"/>
  <c r="CU45" i="13"/>
  <c r="B45" i="13"/>
  <c r="A45" i="13"/>
  <c r="CU44" i="13"/>
  <c r="B44" i="13"/>
  <c r="A44" i="13"/>
  <c r="CU43" i="13"/>
  <c r="B43" i="13"/>
  <c r="A43" i="13"/>
  <c r="CU42" i="13"/>
  <c r="B42" i="13"/>
  <c r="A42" i="13"/>
  <c r="CU41" i="13"/>
  <c r="B41" i="13"/>
  <c r="A41" i="13"/>
  <c r="CU40" i="13"/>
  <c r="B40" i="13"/>
  <c r="A40" i="13"/>
  <c r="CU39" i="13"/>
  <c r="B39" i="13"/>
  <c r="A39" i="13"/>
  <c r="CU38" i="13"/>
  <c r="B38" i="13"/>
  <c r="A38" i="13"/>
  <c r="CU37" i="13"/>
  <c r="B37" i="13"/>
  <c r="A37" i="13"/>
  <c r="CU36" i="13"/>
  <c r="B36" i="13"/>
  <c r="A36" i="13"/>
  <c r="CU35" i="13"/>
  <c r="B35" i="13"/>
  <c r="A35" i="13"/>
  <c r="CU34" i="13"/>
  <c r="B34" i="13"/>
  <c r="A34" i="13"/>
  <c r="CU33" i="13"/>
  <c r="B33" i="13"/>
  <c r="A33" i="13"/>
  <c r="CU32" i="13"/>
  <c r="B32" i="13"/>
  <c r="A32" i="13"/>
  <c r="CU31" i="13"/>
  <c r="B31" i="13"/>
  <c r="A31" i="13"/>
  <c r="CU30" i="13"/>
  <c r="B30" i="13"/>
  <c r="A30" i="13"/>
  <c r="CU29" i="13"/>
  <c r="B29" i="13"/>
  <c r="A29" i="13"/>
  <c r="CU28" i="13"/>
  <c r="B28" i="13"/>
  <c r="A28" i="13"/>
  <c r="CU27" i="13"/>
  <c r="B27" i="13"/>
  <c r="A27" i="13"/>
  <c r="CU26" i="13"/>
  <c r="B26" i="13"/>
  <c r="A26" i="13"/>
  <c r="CU25" i="13"/>
  <c r="B25" i="13"/>
  <c r="A25" i="13"/>
  <c r="CU24" i="13"/>
  <c r="B24" i="13"/>
  <c r="A24" i="13"/>
  <c r="CU23" i="13"/>
  <c r="B23" i="13"/>
  <c r="A23" i="13"/>
  <c r="CU22" i="13"/>
  <c r="B22" i="13"/>
  <c r="A22" i="13"/>
  <c r="CU21" i="13"/>
  <c r="B21" i="13"/>
  <c r="A21" i="13"/>
  <c r="CU20" i="13"/>
  <c r="B20" i="13"/>
  <c r="A20" i="13"/>
  <c r="CU19" i="13"/>
  <c r="B19" i="13"/>
  <c r="A19" i="13"/>
  <c r="CU18" i="13"/>
  <c r="B18" i="13"/>
  <c r="A18" i="13"/>
  <c r="CU17" i="13"/>
  <c r="B17" i="13"/>
  <c r="A17" i="13"/>
  <c r="CU16" i="13"/>
  <c r="B16" i="13"/>
  <c r="A16" i="13"/>
  <c r="CU15" i="13"/>
  <c r="B15" i="13"/>
  <c r="A15" i="13"/>
  <c r="CU14" i="13"/>
  <c r="B14" i="13"/>
  <c r="A14" i="13"/>
  <c r="CU13" i="13"/>
  <c r="B13" i="13"/>
  <c r="A13" i="13"/>
  <c r="CU12" i="13"/>
  <c r="B12" i="13"/>
  <c r="A12" i="13"/>
  <c r="CU11" i="13"/>
  <c r="B11" i="13"/>
  <c r="A11" i="13"/>
  <c r="CU10" i="13"/>
  <c r="B10" i="13"/>
  <c r="A10" i="13"/>
  <c r="CU9" i="13"/>
  <c r="B9" i="13"/>
  <c r="A9" i="13"/>
  <c r="CU8" i="13"/>
  <c r="B8" i="13"/>
  <c r="A8" i="13"/>
  <c r="CU7" i="13"/>
  <c r="B7" i="13"/>
  <c r="A7" i="13"/>
  <c r="CU6" i="13"/>
  <c r="B6" i="13"/>
  <c r="A6" i="13"/>
  <c r="CU5" i="13"/>
  <c r="B5" i="13"/>
  <c r="A5" i="13"/>
  <c r="CU115" i="12"/>
  <c r="B115" i="12"/>
  <c r="A115" i="12"/>
  <c r="CU114" i="12"/>
  <c r="B114" i="12"/>
  <c r="A114" i="12"/>
  <c r="CU113" i="12"/>
  <c r="B113" i="12"/>
  <c r="A113" i="12"/>
  <c r="CU112" i="12"/>
  <c r="B112" i="12"/>
  <c r="A112" i="12"/>
  <c r="CU111" i="12"/>
  <c r="B111" i="12"/>
  <c r="A111" i="12"/>
  <c r="CU110" i="12"/>
  <c r="B110" i="12"/>
  <c r="A110" i="12"/>
  <c r="CU109" i="12"/>
  <c r="B109" i="12"/>
  <c r="A109" i="12"/>
  <c r="CU108" i="12"/>
  <c r="B108" i="12"/>
  <c r="A108" i="12"/>
  <c r="CU107" i="12"/>
  <c r="B107" i="12"/>
  <c r="A107" i="12"/>
  <c r="CU106" i="12"/>
  <c r="B106" i="12"/>
  <c r="A106" i="12"/>
  <c r="CU105" i="12"/>
  <c r="B105" i="12"/>
  <c r="A105" i="12"/>
  <c r="CU104" i="12"/>
  <c r="B104" i="12"/>
  <c r="A104" i="12"/>
  <c r="CU103" i="12"/>
  <c r="B103" i="12"/>
  <c r="A103" i="12"/>
  <c r="CU102" i="12"/>
  <c r="B102" i="12"/>
  <c r="A102" i="12"/>
  <c r="CU101" i="12"/>
  <c r="B101" i="12"/>
  <c r="A101" i="12"/>
  <c r="CU100" i="12"/>
  <c r="B100" i="12"/>
  <c r="A100" i="12"/>
  <c r="CU99" i="12"/>
  <c r="B99" i="12"/>
  <c r="A99" i="12"/>
  <c r="CU98" i="12"/>
  <c r="B98" i="12"/>
  <c r="A98" i="12"/>
  <c r="CU97" i="12"/>
  <c r="B97" i="12"/>
  <c r="A97" i="12"/>
  <c r="CU96" i="12"/>
  <c r="B96" i="12"/>
  <c r="A96" i="12"/>
  <c r="CU95" i="12"/>
  <c r="B95" i="12"/>
  <c r="A95" i="12"/>
  <c r="CU94" i="12"/>
  <c r="B94" i="12"/>
  <c r="A94" i="12"/>
  <c r="CU93" i="12"/>
  <c r="B93" i="12"/>
  <c r="A93" i="12"/>
  <c r="CU92" i="12"/>
  <c r="B92" i="12"/>
  <c r="A92" i="12"/>
  <c r="CU91" i="12"/>
  <c r="B91" i="12"/>
  <c r="A91" i="12"/>
  <c r="CU90" i="12"/>
  <c r="B90" i="12"/>
  <c r="A90" i="12"/>
  <c r="CU89" i="12"/>
  <c r="B89" i="12"/>
  <c r="A89" i="12"/>
  <c r="CU88" i="12"/>
  <c r="B88" i="12"/>
  <c r="A88" i="12"/>
  <c r="CU87" i="12"/>
  <c r="B87" i="12"/>
  <c r="A87" i="12"/>
  <c r="CU86" i="12"/>
  <c r="B86" i="12"/>
  <c r="A86" i="12"/>
  <c r="CU85" i="12"/>
  <c r="B85" i="12"/>
  <c r="A85" i="12"/>
  <c r="CU84" i="12"/>
  <c r="B84" i="12"/>
  <c r="A84" i="12"/>
  <c r="CU83" i="12"/>
  <c r="B83" i="12"/>
  <c r="A83" i="12"/>
  <c r="CU82" i="12"/>
  <c r="B82" i="12"/>
  <c r="A82" i="12"/>
  <c r="CU81" i="12"/>
  <c r="B81" i="12"/>
  <c r="A81" i="12"/>
  <c r="CU80" i="12"/>
  <c r="B80" i="12"/>
  <c r="A80" i="12"/>
  <c r="CU79" i="12"/>
  <c r="B79" i="12"/>
  <c r="A79" i="12"/>
  <c r="CU78" i="12"/>
  <c r="B78" i="12"/>
  <c r="A78" i="12"/>
  <c r="CU77" i="12"/>
  <c r="B77" i="12"/>
  <c r="A77" i="12"/>
  <c r="CU76" i="12"/>
  <c r="B76" i="12"/>
  <c r="A76" i="12"/>
  <c r="CU75" i="12"/>
  <c r="B75" i="12"/>
  <c r="A75" i="12"/>
  <c r="CU74" i="12"/>
  <c r="B74" i="12"/>
  <c r="A74" i="12"/>
  <c r="CU73" i="12"/>
  <c r="B73" i="12"/>
  <c r="A73" i="12"/>
  <c r="CU72" i="12"/>
  <c r="B72" i="12"/>
  <c r="A72" i="12"/>
  <c r="CU71" i="12"/>
  <c r="B71" i="12"/>
  <c r="A71" i="12"/>
  <c r="CU70" i="12"/>
  <c r="B70" i="12"/>
  <c r="A70" i="12"/>
  <c r="CU69" i="12"/>
  <c r="B69" i="12"/>
  <c r="A69" i="12"/>
  <c r="CU68" i="12"/>
  <c r="B68" i="12"/>
  <c r="A68" i="12"/>
  <c r="CU67" i="12"/>
  <c r="B67" i="12"/>
  <c r="A67" i="12"/>
  <c r="CU66" i="12"/>
  <c r="B66" i="12"/>
  <c r="A66" i="12"/>
  <c r="CU65" i="12"/>
  <c r="B65" i="12"/>
  <c r="A65" i="12"/>
  <c r="CU64" i="12"/>
  <c r="B64" i="12"/>
  <c r="A64" i="12"/>
  <c r="CU63" i="12"/>
  <c r="B63" i="12"/>
  <c r="A63" i="12"/>
  <c r="CU62" i="12"/>
  <c r="B62" i="12"/>
  <c r="A62" i="12"/>
  <c r="CU61" i="12"/>
  <c r="B61" i="12"/>
  <c r="A61" i="12"/>
  <c r="CU60" i="12"/>
  <c r="B60" i="12"/>
  <c r="A60" i="12"/>
  <c r="CU59" i="12"/>
  <c r="B59" i="12"/>
  <c r="A59" i="12"/>
  <c r="CU58" i="12"/>
  <c r="B58" i="12"/>
  <c r="A58" i="12"/>
  <c r="CU57" i="12"/>
  <c r="B57" i="12"/>
  <c r="A57" i="12"/>
  <c r="CU56" i="12"/>
  <c r="B56" i="12"/>
  <c r="A56" i="12"/>
  <c r="CU55" i="12"/>
  <c r="B55" i="12"/>
  <c r="A55" i="12"/>
  <c r="CU54" i="12"/>
  <c r="B54" i="12"/>
  <c r="A54" i="12"/>
  <c r="CU53" i="12"/>
  <c r="B53" i="12"/>
  <c r="A53" i="12"/>
  <c r="CU52" i="12"/>
  <c r="B52" i="12"/>
  <c r="A52" i="12"/>
  <c r="CU51" i="12"/>
  <c r="B51" i="12"/>
  <c r="A51" i="12"/>
  <c r="CU50" i="12"/>
  <c r="B50" i="12"/>
  <c r="A50" i="12"/>
  <c r="CU49" i="12"/>
  <c r="B49" i="12"/>
  <c r="A49" i="12"/>
  <c r="CU48" i="12"/>
  <c r="B48" i="12"/>
  <c r="A48" i="12"/>
  <c r="CU47" i="12"/>
  <c r="B47" i="12"/>
  <c r="A47" i="12"/>
  <c r="CU46" i="12"/>
  <c r="B46" i="12"/>
  <c r="A46" i="12"/>
  <c r="CU45" i="12"/>
  <c r="B45" i="12"/>
  <c r="A45" i="12"/>
  <c r="CU44" i="12"/>
  <c r="B44" i="12"/>
  <c r="A44" i="12"/>
  <c r="CU43" i="12"/>
  <c r="B43" i="12"/>
  <c r="A43" i="12"/>
  <c r="CU42" i="12"/>
  <c r="B42" i="12"/>
  <c r="A42" i="12"/>
  <c r="CU41" i="12"/>
  <c r="B41" i="12"/>
  <c r="A41" i="12"/>
  <c r="CU40" i="12"/>
  <c r="B40" i="12"/>
  <c r="A40" i="12"/>
  <c r="CU39" i="12"/>
  <c r="B39" i="12"/>
  <c r="A39" i="12"/>
  <c r="CU38" i="12"/>
  <c r="B38" i="12"/>
  <c r="A38" i="12"/>
  <c r="CU37" i="12"/>
  <c r="B37" i="12"/>
  <c r="A37" i="12"/>
  <c r="CU36" i="12"/>
  <c r="B36" i="12"/>
  <c r="A36" i="12"/>
  <c r="CU35" i="12"/>
  <c r="B35" i="12"/>
  <c r="A35" i="12"/>
  <c r="CU34" i="12"/>
  <c r="B34" i="12"/>
  <c r="A34" i="12"/>
  <c r="CU33" i="12"/>
  <c r="B33" i="12"/>
  <c r="A33" i="12"/>
  <c r="CU32" i="12"/>
  <c r="B32" i="12"/>
  <c r="A32" i="12"/>
  <c r="CU31" i="12"/>
  <c r="B31" i="12"/>
  <c r="A31" i="12"/>
  <c r="CU30" i="12"/>
  <c r="B30" i="12"/>
  <c r="A30" i="12"/>
  <c r="CU29" i="12"/>
  <c r="B29" i="12"/>
  <c r="A29" i="12"/>
  <c r="CU28" i="12"/>
  <c r="B28" i="12"/>
  <c r="A28" i="12"/>
  <c r="CU27" i="12"/>
  <c r="B27" i="12"/>
  <c r="A27" i="12"/>
  <c r="CU26" i="12"/>
  <c r="B26" i="12"/>
  <c r="A26" i="12"/>
  <c r="CU25" i="12"/>
  <c r="B25" i="12"/>
  <c r="A25" i="12"/>
  <c r="CU24" i="12"/>
  <c r="B24" i="12"/>
  <c r="A24" i="12"/>
  <c r="CU23" i="12"/>
  <c r="B23" i="12"/>
  <c r="A23" i="12"/>
  <c r="CU22" i="12"/>
  <c r="B22" i="12"/>
  <c r="A22" i="12"/>
  <c r="CU21" i="12"/>
  <c r="B21" i="12"/>
  <c r="A21" i="12"/>
  <c r="CU20" i="12"/>
  <c r="B20" i="12"/>
  <c r="A20" i="12"/>
  <c r="CU19" i="12"/>
  <c r="B19" i="12"/>
  <c r="A19" i="12"/>
  <c r="CU18" i="12"/>
  <c r="B18" i="12"/>
  <c r="A18" i="12"/>
  <c r="CU17" i="12"/>
  <c r="B17" i="12"/>
  <c r="A17" i="12"/>
  <c r="CU16" i="12"/>
  <c r="B16" i="12"/>
  <c r="A16" i="12"/>
  <c r="CU15" i="12"/>
  <c r="B15" i="12"/>
  <c r="A15" i="12"/>
  <c r="CU14" i="12"/>
  <c r="B14" i="12"/>
  <c r="A14" i="12"/>
  <c r="CU13" i="12"/>
  <c r="B13" i="12"/>
  <c r="A13" i="12"/>
  <c r="CU12" i="12"/>
  <c r="B12" i="12"/>
  <c r="A12" i="12"/>
  <c r="CU11" i="12"/>
  <c r="B11" i="12"/>
  <c r="A11" i="12"/>
  <c r="CU10" i="12"/>
  <c r="B10" i="12"/>
  <c r="A10" i="12"/>
  <c r="CU9" i="12"/>
  <c r="B9" i="12"/>
  <c r="A9" i="12"/>
  <c r="CU8" i="12"/>
  <c r="B8" i="12"/>
  <c r="A8" i="12"/>
  <c r="CU7" i="12"/>
  <c r="B7" i="12"/>
  <c r="A7" i="12"/>
  <c r="CU6" i="12"/>
  <c r="B6" i="12"/>
  <c r="A6" i="12"/>
  <c r="CU5" i="12"/>
  <c r="B5" i="12"/>
  <c r="A5" i="12"/>
  <c r="CU115" i="11"/>
  <c r="B115" i="11"/>
  <c r="A115" i="11"/>
  <c r="CU114" i="11"/>
  <c r="B114" i="11"/>
  <c r="A114" i="11"/>
  <c r="CU113" i="11"/>
  <c r="B113" i="11"/>
  <c r="A113" i="11"/>
  <c r="CU112" i="11"/>
  <c r="B112" i="11"/>
  <c r="A112" i="11"/>
  <c r="CU111" i="11"/>
  <c r="B111" i="11"/>
  <c r="A111" i="11"/>
  <c r="CU110" i="11"/>
  <c r="B110" i="11"/>
  <c r="A110" i="11"/>
  <c r="CU109" i="11"/>
  <c r="B109" i="11"/>
  <c r="A109" i="11"/>
  <c r="CU108" i="11"/>
  <c r="B108" i="11"/>
  <c r="A108" i="11"/>
  <c r="CU107" i="11"/>
  <c r="B107" i="11"/>
  <c r="A107" i="11"/>
  <c r="CU106" i="11"/>
  <c r="B106" i="11"/>
  <c r="A106" i="11"/>
  <c r="CU105" i="11"/>
  <c r="B105" i="11"/>
  <c r="A105" i="11"/>
  <c r="CU104" i="11"/>
  <c r="B104" i="11"/>
  <c r="A104" i="11"/>
  <c r="CU103" i="11"/>
  <c r="B103" i="11"/>
  <c r="A103" i="11"/>
  <c r="CU102" i="11"/>
  <c r="B102" i="11"/>
  <c r="A102" i="11"/>
  <c r="CU101" i="11"/>
  <c r="B101" i="11"/>
  <c r="A101" i="11"/>
  <c r="CU100" i="11"/>
  <c r="B100" i="11"/>
  <c r="A100" i="11"/>
  <c r="CU99" i="11"/>
  <c r="B99" i="11"/>
  <c r="A99" i="11"/>
  <c r="CU98" i="11"/>
  <c r="B98" i="11"/>
  <c r="A98" i="11"/>
  <c r="CU97" i="11"/>
  <c r="B97" i="11"/>
  <c r="A97" i="11"/>
  <c r="CU96" i="11"/>
  <c r="B96" i="11"/>
  <c r="A96" i="11"/>
  <c r="CU95" i="11"/>
  <c r="B95" i="11"/>
  <c r="A95" i="11"/>
  <c r="CU94" i="11"/>
  <c r="B94" i="11"/>
  <c r="A94" i="11"/>
  <c r="CU93" i="11"/>
  <c r="B93" i="11"/>
  <c r="A93" i="11"/>
  <c r="CU92" i="11"/>
  <c r="B92" i="11"/>
  <c r="A92" i="11"/>
  <c r="CU91" i="11"/>
  <c r="B91" i="11"/>
  <c r="A91" i="11"/>
  <c r="CU90" i="11"/>
  <c r="B90" i="11"/>
  <c r="A90" i="11"/>
  <c r="CU89" i="11"/>
  <c r="B89" i="11"/>
  <c r="A89" i="11"/>
  <c r="CU88" i="11"/>
  <c r="B88" i="11"/>
  <c r="A88" i="11"/>
  <c r="CU87" i="11"/>
  <c r="B87" i="11"/>
  <c r="A87" i="11"/>
  <c r="CU86" i="11"/>
  <c r="B86" i="11"/>
  <c r="A86" i="11"/>
  <c r="CU85" i="11"/>
  <c r="B85" i="11"/>
  <c r="A85" i="11"/>
  <c r="CU84" i="11"/>
  <c r="B84" i="11"/>
  <c r="A84" i="11"/>
  <c r="CU83" i="11"/>
  <c r="B83" i="11"/>
  <c r="A83" i="11"/>
  <c r="CU82" i="11"/>
  <c r="B82" i="11"/>
  <c r="A82" i="11"/>
  <c r="CU81" i="11"/>
  <c r="B81" i="11"/>
  <c r="A81" i="11"/>
  <c r="CU80" i="11"/>
  <c r="B80" i="11"/>
  <c r="A80" i="11"/>
  <c r="CU79" i="11"/>
  <c r="B79" i="11"/>
  <c r="A79" i="11"/>
  <c r="CU78" i="11"/>
  <c r="B78" i="11"/>
  <c r="A78" i="11"/>
  <c r="CU77" i="11"/>
  <c r="B77" i="11"/>
  <c r="A77" i="11"/>
  <c r="CU76" i="11"/>
  <c r="B76" i="11"/>
  <c r="A76" i="11"/>
  <c r="CU75" i="11"/>
  <c r="B75" i="11"/>
  <c r="A75" i="11"/>
  <c r="CU74" i="11"/>
  <c r="B74" i="11"/>
  <c r="A74" i="11"/>
  <c r="CU73" i="11"/>
  <c r="B73" i="11"/>
  <c r="A73" i="11"/>
  <c r="CU72" i="11"/>
  <c r="B72" i="11"/>
  <c r="A72" i="11"/>
  <c r="CU71" i="11"/>
  <c r="B71" i="11"/>
  <c r="A71" i="11"/>
  <c r="CU70" i="11"/>
  <c r="B70" i="11"/>
  <c r="A70" i="11"/>
  <c r="CU69" i="11"/>
  <c r="B69" i="11"/>
  <c r="A69" i="11"/>
  <c r="CU68" i="11"/>
  <c r="B68" i="11"/>
  <c r="A68" i="11"/>
  <c r="CU67" i="11"/>
  <c r="B67" i="11"/>
  <c r="A67" i="11"/>
  <c r="CU66" i="11"/>
  <c r="B66" i="11"/>
  <c r="A66" i="11"/>
  <c r="CU65" i="11"/>
  <c r="B65" i="11"/>
  <c r="A65" i="11"/>
  <c r="CU64" i="11"/>
  <c r="B64" i="11"/>
  <c r="A64" i="11"/>
  <c r="CU63" i="11"/>
  <c r="B63" i="11"/>
  <c r="A63" i="11"/>
  <c r="CU62" i="11"/>
  <c r="B62" i="11"/>
  <c r="A62" i="11"/>
  <c r="CU61" i="11"/>
  <c r="B61" i="11"/>
  <c r="A61" i="11"/>
  <c r="CU60" i="11"/>
  <c r="B60" i="11"/>
  <c r="A60" i="11"/>
  <c r="CU59" i="11"/>
  <c r="B59" i="11"/>
  <c r="A59" i="11"/>
  <c r="CU58" i="11"/>
  <c r="B58" i="11"/>
  <c r="A58" i="11"/>
  <c r="CU57" i="11"/>
  <c r="B57" i="11"/>
  <c r="A57" i="11"/>
  <c r="CU56" i="11"/>
  <c r="B56" i="11"/>
  <c r="A56" i="11"/>
  <c r="CU55" i="11"/>
  <c r="B55" i="11"/>
  <c r="A55" i="11"/>
  <c r="CU54" i="11"/>
  <c r="B54" i="11"/>
  <c r="A54" i="11"/>
  <c r="CU53" i="11"/>
  <c r="B53" i="11"/>
  <c r="A53" i="11"/>
  <c r="CU52" i="11"/>
  <c r="B52" i="11"/>
  <c r="A52" i="11"/>
  <c r="CU51" i="11"/>
  <c r="B51" i="11"/>
  <c r="A51" i="11"/>
  <c r="CU50" i="11"/>
  <c r="B50" i="11"/>
  <c r="A50" i="11"/>
  <c r="CU49" i="11"/>
  <c r="B49" i="11"/>
  <c r="A49" i="11"/>
  <c r="CU48" i="11"/>
  <c r="B48" i="11"/>
  <c r="A48" i="11"/>
  <c r="CU47" i="11"/>
  <c r="B47" i="11"/>
  <c r="A47" i="11"/>
  <c r="CU46" i="11"/>
  <c r="B46" i="11"/>
  <c r="A46" i="11"/>
  <c r="CU45" i="11"/>
  <c r="B45" i="11"/>
  <c r="A45" i="11"/>
  <c r="CU44" i="11"/>
  <c r="B44" i="11"/>
  <c r="A44" i="11"/>
  <c r="CU43" i="11"/>
  <c r="B43" i="11"/>
  <c r="A43" i="11"/>
  <c r="CU42" i="11"/>
  <c r="B42" i="11"/>
  <c r="A42" i="11"/>
  <c r="CU41" i="11"/>
  <c r="B41" i="11"/>
  <c r="A41" i="11"/>
  <c r="CU40" i="11"/>
  <c r="B40" i="11"/>
  <c r="A40" i="11"/>
  <c r="CU39" i="11"/>
  <c r="B39" i="11"/>
  <c r="A39" i="11"/>
  <c r="CU38" i="11"/>
  <c r="B38" i="11"/>
  <c r="A38" i="11"/>
  <c r="CU37" i="11"/>
  <c r="B37" i="11"/>
  <c r="A37" i="11"/>
  <c r="CU36" i="11"/>
  <c r="B36" i="11"/>
  <c r="A36" i="11"/>
  <c r="CU35" i="11"/>
  <c r="B35" i="11"/>
  <c r="A35" i="11"/>
  <c r="CU34" i="11"/>
  <c r="B34" i="11"/>
  <c r="A34" i="11"/>
  <c r="CU33" i="11"/>
  <c r="B33" i="11"/>
  <c r="A33" i="11"/>
  <c r="CU32" i="11"/>
  <c r="B32" i="11"/>
  <c r="A32" i="11"/>
  <c r="CU31" i="11"/>
  <c r="B31" i="11"/>
  <c r="A31" i="11"/>
  <c r="CU30" i="11"/>
  <c r="B30" i="11"/>
  <c r="A30" i="11"/>
  <c r="CU29" i="11"/>
  <c r="B29" i="11"/>
  <c r="A29" i="11"/>
  <c r="CU28" i="11"/>
  <c r="B28" i="11"/>
  <c r="A28" i="11"/>
  <c r="CU27" i="11"/>
  <c r="B27" i="11"/>
  <c r="A27" i="11"/>
  <c r="CU26" i="11"/>
  <c r="B26" i="11"/>
  <c r="A26" i="11"/>
  <c r="CU25" i="11"/>
  <c r="B25" i="11"/>
  <c r="A25" i="11"/>
  <c r="CU24" i="11"/>
  <c r="B24" i="11"/>
  <c r="A24" i="11"/>
  <c r="CU23" i="11"/>
  <c r="B23" i="11"/>
  <c r="A23" i="11"/>
  <c r="CU22" i="11"/>
  <c r="B22" i="11"/>
  <c r="A22" i="11"/>
  <c r="CU21" i="11"/>
  <c r="B21" i="11"/>
  <c r="A21" i="11"/>
  <c r="CU20" i="11"/>
  <c r="B20" i="11"/>
  <c r="A20" i="11"/>
  <c r="CU19" i="11"/>
  <c r="B19" i="11"/>
  <c r="A19" i="11"/>
  <c r="CU18" i="11"/>
  <c r="B18" i="11"/>
  <c r="A18" i="11"/>
  <c r="CU17" i="11"/>
  <c r="B17" i="11"/>
  <c r="A17" i="11"/>
  <c r="CU16" i="11"/>
  <c r="B16" i="11"/>
  <c r="A16" i="11"/>
  <c r="CU15" i="11"/>
  <c r="B15" i="11"/>
  <c r="A15" i="11"/>
  <c r="CU14" i="11"/>
  <c r="B14" i="11"/>
  <c r="A14" i="11"/>
  <c r="CU13" i="11"/>
  <c r="B13" i="11"/>
  <c r="A13" i="11"/>
  <c r="CU12" i="11"/>
  <c r="B12" i="11"/>
  <c r="A12" i="11"/>
  <c r="CU11" i="11"/>
  <c r="B11" i="11"/>
  <c r="A11" i="11"/>
  <c r="CU10" i="11"/>
  <c r="B10" i="11"/>
  <c r="A10" i="11"/>
  <c r="CU9" i="11"/>
  <c r="B9" i="11"/>
  <c r="A9" i="11"/>
  <c r="CU8" i="11"/>
  <c r="B8" i="11"/>
  <c r="A8" i="11"/>
  <c r="CU7" i="11"/>
  <c r="B7" i="11"/>
  <c r="A7" i="11"/>
  <c r="CU6" i="11"/>
  <c r="B6" i="11"/>
  <c r="A6" i="11"/>
  <c r="CU5" i="11"/>
  <c r="B5" i="11"/>
  <c r="A5" i="11"/>
  <c r="CU115" i="10"/>
  <c r="CU114" i="10"/>
  <c r="CU113" i="10"/>
  <c r="CU112" i="10"/>
  <c r="CU111" i="10"/>
  <c r="CU110" i="10"/>
  <c r="CU109" i="10"/>
  <c r="CU108" i="10"/>
  <c r="CU107" i="10"/>
  <c r="CU106" i="10"/>
  <c r="CU105" i="10"/>
  <c r="CU104" i="10"/>
  <c r="CU103" i="10"/>
  <c r="CU102" i="10"/>
  <c r="CU101" i="10"/>
  <c r="CU100" i="10"/>
  <c r="CU99" i="10"/>
  <c r="CU98" i="10"/>
  <c r="CU97" i="10"/>
  <c r="CU96" i="10"/>
  <c r="CU95" i="10"/>
  <c r="CU94" i="10"/>
  <c r="CU93" i="10"/>
  <c r="CU92" i="10"/>
  <c r="CU91" i="10"/>
  <c r="CU90" i="10"/>
  <c r="CU89" i="10"/>
  <c r="CU88" i="10"/>
  <c r="CU87" i="10"/>
  <c r="CU86" i="10"/>
  <c r="CU85" i="10"/>
  <c r="CU84" i="10"/>
  <c r="CU83" i="10"/>
  <c r="CU82" i="10"/>
  <c r="CU81" i="10"/>
  <c r="CU80" i="10"/>
  <c r="CU79" i="10"/>
  <c r="CU78" i="10"/>
  <c r="CU77" i="10"/>
  <c r="CU76" i="10"/>
  <c r="CU75" i="10"/>
  <c r="CU74" i="10"/>
  <c r="CU73" i="10"/>
  <c r="CU72" i="10"/>
  <c r="CU71" i="10"/>
  <c r="CU70" i="10"/>
  <c r="CU69" i="10"/>
  <c r="CU68" i="10"/>
  <c r="CU67" i="10"/>
  <c r="CU66" i="10"/>
  <c r="CU65" i="10"/>
  <c r="CU64" i="10"/>
  <c r="CU63" i="10"/>
  <c r="CU62" i="10"/>
  <c r="CU61" i="10"/>
  <c r="CU60" i="10"/>
  <c r="CU59" i="10"/>
  <c r="CU58" i="10"/>
  <c r="CU57" i="10"/>
  <c r="CU56" i="10"/>
  <c r="CU55" i="10"/>
  <c r="CU54" i="10"/>
  <c r="CU53" i="10"/>
  <c r="CU52" i="10"/>
  <c r="CU51" i="10"/>
  <c r="CU50" i="10"/>
  <c r="CU49" i="10"/>
  <c r="CU48" i="10"/>
  <c r="CU47" i="10"/>
  <c r="CU46" i="10"/>
  <c r="CU45" i="10"/>
  <c r="CU44" i="10"/>
  <c r="CU43" i="10"/>
  <c r="CU42" i="10"/>
  <c r="CU41" i="10"/>
  <c r="CU40" i="10"/>
  <c r="CU39" i="10"/>
  <c r="CU38" i="10"/>
  <c r="CU37" i="10"/>
  <c r="CU36" i="10"/>
  <c r="CU35" i="10"/>
  <c r="CU34" i="10"/>
  <c r="CU33" i="10"/>
  <c r="CU32" i="10"/>
  <c r="CU31" i="10"/>
  <c r="CU30" i="10"/>
  <c r="CU29" i="10"/>
  <c r="CU28" i="10"/>
  <c r="CU27" i="10"/>
  <c r="CU26" i="10"/>
  <c r="CU25" i="10"/>
  <c r="CU24" i="10"/>
  <c r="CU23" i="10"/>
  <c r="CU22" i="10"/>
  <c r="CU21" i="10"/>
  <c r="CU20" i="10"/>
  <c r="CU19" i="10"/>
  <c r="CU18" i="10"/>
  <c r="CU17" i="10"/>
  <c r="CU16" i="10"/>
  <c r="CU15" i="10"/>
  <c r="CU14" i="10"/>
  <c r="CU13" i="10"/>
  <c r="CU12" i="10"/>
  <c r="CU11" i="10"/>
  <c r="CU10" i="10"/>
  <c r="CU9" i="10"/>
  <c r="CU8" i="10"/>
  <c r="CU7" i="10"/>
  <c r="CU6" i="10"/>
  <c r="CU5" i="10"/>
  <c r="B115" i="10"/>
  <c r="A115" i="10"/>
  <c r="B114" i="10"/>
  <c r="A114" i="10"/>
  <c r="B113" i="10"/>
  <c r="A113" i="10"/>
  <c r="B112" i="10"/>
  <c r="A112" i="10"/>
  <c r="B111" i="10"/>
  <c r="A111" i="10"/>
  <c r="B110" i="10"/>
  <c r="A110" i="10"/>
  <c r="B109" i="10"/>
  <c r="A109" i="10"/>
  <c r="B108" i="10"/>
  <c r="A108" i="10"/>
  <c r="B107" i="10"/>
  <c r="A107" i="10"/>
  <c r="B106" i="10"/>
  <c r="A106" i="10"/>
  <c r="B105" i="10"/>
  <c r="A105" i="10"/>
  <c r="B104" i="10"/>
  <c r="A104" i="10"/>
  <c r="B103" i="10"/>
  <c r="A103" i="10"/>
  <c r="B102" i="10"/>
  <c r="A102" i="10"/>
  <c r="B101" i="10"/>
  <c r="A101" i="10"/>
  <c r="B100" i="10"/>
  <c r="A100" i="10"/>
  <c r="B99" i="10"/>
  <c r="A99" i="10"/>
  <c r="B98" i="10"/>
  <c r="A98" i="10"/>
  <c r="B97" i="10"/>
  <c r="A97" i="10"/>
  <c r="B96" i="10"/>
  <c r="A96" i="10"/>
  <c r="B95" i="10"/>
  <c r="A95" i="10"/>
  <c r="B94" i="10"/>
  <c r="A94" i="10"/>
  <c r="B93" i="10"/>
  <c r="A93" i="10"/>
  <c r="B92" i="10"/>
  <c r="A92" i="10"/>
  <c r="B91" i="10"/>
  <c r="A91" i="10"/>
  <c r="B90" i="10"/>
  <c r="A90" i="10"/>
  <c r="B89" i="10"/>
  <c r="A89" i="10"/>
  <c r="B88" i="10"/>
  <c r="A88" i="10"/>
  <c r="B87" i="10"/>
  <c r="A87" i="10"/>
  <c r="B86" i="10"/>
  <c r="A86" i="10"/>
  <c r="B85" i="10"/>
  <c r="A85" i="10"/>
  <c r="B84" i="10"/>
  <c r="A84" i="10"/>
  <c r="B83" i="10"/>
  <c r="A83" i="10"/>
  <c r="B82" i="10"/>
  <c r="A82" i="10"/>
  <c r="B81" i="10"/>
  <c r="A81" i="10"/>
  <c r="B80" i="10"/>
  <c r="A80" i="10"/>
  <c r="B79" i="10"/>
  <c r="A79" i="10"/>
  <c r="B78" i="10"/>
  <c r="A78" i="10"/>
  <c r="B77" i="10"/>
  <c r="A77" i="10"/>
  <c r="B76" i="10"/>
  <c r="A76" i="10"/>
  <c r="B75" i="10"/>
  <c r="A75" i="10"/>
  <c r="B74" i="10"/>
  <c r="A74" i="10"/>
  <c r="B73" i="10"/>
  <c r="A73" i="10"/>
  <c r="B72" i="10"/>
  <c r="A72" i="10"/>
  <c r="B71" i="10"/>
  <c r="A71" i="10"/>
  <c r="B70" i="10"/>
  <c r="A70" i="10"/>
  <c r="B69" i="10"/>
  <c r="A69" i="10"/>
  <c r="B68" i="10"/>
  <c r="A68" i="10"/>
  <c r="B67" i="10"/>
  <c r="A67" i="10"/>
  <c r="B66" i="10"/>
  <c r="A66" i="10"/>
  <c r="B65" i="10"/>
  <c r="A65" i="10"/>
  <c r="B64" i="10"/>
  <c r="A64" i="10"/>
  <c r="B63" i="10"/>
  <c r="A63" i="10"/>
  <c r="B62" i="10"/>
  <c r="A62" i="10"/>
  <c r="B61" i="10"/>
  <c r="A61" i="10"/>
  <c r="B60" i="10"/>
  <c r="A60" i="10"/>
  <c r="B59" i="10"/>
  <c r="A59" i="10"/>
  <c r="B58" i="10"/>
  <c r="A58" i="10"/>
  <c r="B57" i="10"/>
  <c r="A57" i="10"/>
  <c r="B56" i="10"/>
  <c r="A56" i="10"/>
  <c r="B55" i="10"/>
  <c r="A55" i="10"/>
  <c r="B54" i="10"/>
  <c r="A54" i="10"/>
  <c r="B53" i="10"/>
  <c r="A53" i="10"/>
  <c r="B52" i="10"/>
  <c r="A52" i="10"/>
  <c r="B51" i="10"/>
  <c r="A51" i="10"/>
  <c r="B50" i="10"/>
  <c r="A50" i="10"/>
  <c r="B49" i="10"/>
  <c r="A49" i="10"/>
  <c r="B48" i="10"/>
  <c r="A48" i="10"/>
  <c r="B47" i="10"/>
  <c r="A47" i="10"/>
  <c r="B46" i="10"/>
  <c r="A46" i="10"/>
  <c r="B45" i="10"/>
  <c r="A45" i="10"/>
  <c r="B44" i="10"/>
  <c r="A44" i="10"/>
  <c r="B43" i="10"/>
  <c r="A43" i="10"/>
  <c r="B42" i="10"/>
  <c r="A42" i="10"/>
  <c r="B41" i="10"/>
  <c r="A41" i="10"/>
  <c r="B40" i="10"/>
  <c r="A40" i="10"/>
  <c r="B39" i="10"/>
  <c r="A39" i="10"/>
  <c r="B38" i="10"/>
  <c r="A38" i="10"/>
  <c r="B37" i="10"/>
  <c r="A37" i="10"/>
  <c r="B36" i="10"/>
  <c r="A36" i="10"/>
  <c r="B35" i="10"/>
  <c r="A35" i="10"/>
  <c r="B34" i="10"/>
  <c r="A34" i="10"/>
  <c r="B33" i="10"/>
  <c r="A33" i="10"/>
  <c r="B32" i="10"/>
  <c r="A32" i="10"/>
  <c r="B31" i="10"/>
  <c r="A31" i="10"/>
  <c r="B30" i="10"/>
  <c r="A30" i="10"/>
  <c r="B29" i="10"/>
  <c r="A29" i="10"/>
  <c r="B28" i="10"/>
  <c r="A28" i="10"/>
  <c r="B27" i="10"/>
  <c r="A27" i="10"/>
  <c r="B26" i="10"/>
  <c r="A26" i="10"/>
  <c r="B25" i="10"/>
  <c r="A25" i="10"/>
  <c r="B24" i="10"/>
  <c r="A24" i="10"/>
  <c r="B23" i="10"/>
  <c r="A23" i="10"/>
  <c r="B22" i="10"/>
  <c r="A22" i="10"/>
  <c r="B21" i="10"/>
  <c r="A21" i="10"/>
  <c r="B20" i="10"/>
  <c r="A20" i="10"/>
  <c r="B19" i="10"/>
  <c r="A19" i="10"/>
  <c r="B18" i="10"/>
  <c r="A18" i="10"/>
  <c r="B17" i="10"/>
  <c r="A17" i="10"/>
  <c r="B16" i="10"/>
  <c r="A16" i="10"/>
  <c r="B15" i="10"/>
  <c r="A15" i="10"/>
  <c r="B14" i="10"/>
  <c r="A14" i="10"/>
  <c r="B13" i="10"/>
  <c r="A13" i="10"/>
  <c r="B12" i="10"/>
  <c r="A12" i="10"/>
  <c r="B11" i="10"/>
  <c r="A11" i="10"/>
  <c r="B10" i="10"/>
  <c r="A10" i="10"/>
  <c r="B9" i="10"/>
  <c r="A9" i="10"/>
  <c r="B8" i="10"/>
  <c r="A8" i="10"/>
  <c r="B7" i="10"/>
  <c r="A7" i="10"/>
  <c r="B6" i="10"/>
  <c r="A6" i="10"/>
  <c r="B5" i="10"/>
  <c r="A5" i="10"/>
  <c r="G112" i="4" l="1"/>
  <c r="F112" i="15"/>
  <c r="G114" i="4"/>
  <c r="F114" i="15"/>
  <c r="G105" i="4"/>
  <c r="F105" i="15"/>
  <c r="G69" i="4"/>
  <c r="F69" i="15"/>
  <c r="G37" i="4"/>
  <c r="F37" i="15"/>
  <c r="G91" i="4"/>
  <c r="F91" i="15"/>
  <c r="G60" i="4"/>
  <c r="F60" i="15"/>
  <c r="G28" i="4"/>
  <c r="F28" i="15"/>
  <c r="G22" i="4"/>
  <c r="F22" i="15"/>
  <c r="G67" i="4"/>
  <c r="F67" i="15"/>
  <c r="G35" i="4"/>
  <c r="F35" i="15"/>
  <c r="G30" i="4"/>
  <c r="F30" i="15"/>
  <c r="G70" i="4"/>
  <c r="F70" i="15"/>
  <c r="G26" i="4"/>
  <c r="F26" i="15"/>
  <c r="G100" i="4"/>
  <c r="F100" i="15"/>
  <c r="G95" i="4"/>
  <c r="F95" i="15"/>
  <c r="G109" i="4"/>
  <c r="F109" i="15"/>
  <c r="G76" i="4"/>
  <c r="F76" i="15"/>
  <c r="G41" i="4"/>
  <c r="F41" i="15"/>
  <c r="G9" i="4"/>
  <c r="F9" i="15"/>
  <c r="G64" i="4"/>
  <c r="F64" i="15"/>
  <c r="G32" i="4"/>
  <c r="F32" i="15"/>
  <c r="G42" i="4"/>
  <c r="F42" i="15"/>
  <c r="G71" i="4"/>
  <c r="F71" i="15"/>
  <c r="G39" i="4"/>
  <c r="F39" i="15"/>
  <c r="G38" i="4"/>
  <c r="F38" i="15"/>
  <c r="G73" i="4"/>
  <c r="F73" i="15"/>
  <c r="G34" i="4"/>
  <c r="F34" i="15"/>
  <c r="G99" i="4"/>
  <c r="F99" i="15"/>
  <c r="G113" i="4"/>
  <c r="F113" i="15"/>
  <c r="G80" i="4"/>
  <c r="F80" i="15"/>
  <c r="G45" i="4"/>
  <c r="F45" i="15"/>
  <c r="G13" i="4"/>
  <c r="F13" i="15"/>
  <c r="G68" i="4"/>
  <c r="F68" i="15"/>
  <c r="G36" i="4"/>
  <c r="F36" i="15"/>
  <c r="G11" i="4"/>
  <c r="F11" i="15"/>
  <c r="G74" i="4"/>
  <c r="F74" i="15"/>
  <c r="G43" i="4"/>
  <c r="F43" i="15"/>
  <c r="G7" i="4"/>
  <c r="F7" i="15"/>
  <c r="G77" i="4"/>
  <c r="F77" i="15"/>
  <c r="G46" i="4"/>
  <c r="F46" i="15"/>
  <c r="G108" i="4"/>
  <c r="F108" i="15"/>
  <c r="G103" i="4"/>
  <c r="F103" i="15"/>
  <c r="G94" i="4"/>
  <c r="F94" i="15"/>
  <c r="G84" i="4"/>
  <c r="F84" i="15"/>
  <c r="G49" i="4"/>
  <c r="F49" i="15"/>
  <c r="G17" i="4"/>
  <c r="F17" i="15"/>
  <c r="G56" i="4"/>
  <c r="F56" i="15"/>
  <c r="G24" i="4"/>
  <c r="F24" i="15"/>
  <c r="G14" i="4"/>
  <c r="F14" i="15"/>
  <c r="G63" i="4"/>
  <c r="F63" i="15"/>
  <c r="G31" i="4"/>
  <c r="F31" i="15"/>
  <c r="G18" i="4"/>
  <c r="F18" i="15"/>
  <c r="G66" i="4"/>
  <c r="F66" i="15"/>
  <c r="G10" i="4"/>
  <c r="F10" i="15"/>
  <c r="G115" i="4"/>
  <c r="F115" i="15"/>
  <c r="G98" i="4"/>
  <c r="F98" i="15"/>
  <c r="G88" i="4"/>
  <c r="F88" i="15"/>
  <c r="G53" i="4"/>
  <c r="F53" i="15"/>
  <c r="G21" i="4"/>
  <c r="F21" i="15"/>
  <c r="G75" i="4"/>
  <c r="F75" i="15"/>
  <c r="G44" i="4"/>
  <c r="F44" i="15"/>
  <c r="G12" i="4"/>
  <c r="F12" i="15"/>
  <c r="G82" i="4"/>
  <c r="F82" i="15"/>
  <c r="G51" i="4"/>
  <c r="F51" i="15"/>
  <c r="G19" i="4"/>
  <c r="F19" i="15"/>
  <c r="G85" i="4"/>
  <c r="F85" i="15"/>
  <c r="G54" i="4"/>
  <c r="F54" i="15"/>
  <c r="G107" i="4"/>
  <c r="F107" i="15"/>
  <c r="G111" i="4"/>
  <c r="F111" i="15"/>
  <c r="G102" i="4"/>
  <c r="F102" i="15"/>
  <c r="G93" i="4"/>
  <c r="F93" i="15"/>
  <c r="G57" i="4"/>
  <c r="F57" i="15"/>
  <c r="G25" i="4"/>
  <c r="F25" i="15"/>
  <c r="G79" i="4"/>
  <c r="F79" i="15"/>
  <c r="G48" i="4"/>
  <c r="F48" i="15"/>
  <c r="G16" i="4"/>
  <c r="F16" i="15"/>
  <c r="G86" i="4"/>
  <c r="F86" i="15"/>
  <c r="G55" i="4"/>
  <c r="F55" i="15"/>
  <c r="G23" i="4"/>
  <c r="F23" i="15"/>
  <c r="G89" i="4"/>
  <c r="F89" i="15"/>
  <c r="G58" i="4"/>
  <c r="F58" i="15"/>
  <c r="G96" i="4"/>
  <c r="F96" i="15"/>
  <c r="G106" i="4"/>
  <c r="F106" i="15"/>
  <c r="G97" i="4"/>
  <c r="F97" i="15"/>
  <c r="G61" i="4"/>
  <c r="F61" i="15"/>
  <c r="G29" i="4"/>
  <c r="F29" i="15"/>
  <c r="G83" i="4"/>
  <c r="F83" i="15"/>
  <c r="G52" i="4"/>
  <c r="F52" i="15"/>
  <c r="G20" i="4"/>
  <c r="F20" i="15"/>
  <c r="G90" i="4"/>
  <c r="F90" i="15"/>
  <c r="G59" i="4"/>
  <c r="F59" i="15"/>
  <c r="G27" i="4"/>
  <c r="F27" i="15"/>
  <c r="I6" i="4"/>
  <c r="H6" i="15"/>
  <c r="G62" i="4"/>
  <c r="F62" i="15"/>
  <c r="G104" i="4"/>
  <c r="F104" i="15"/>
  <c r="G92" i="4"/>
  <c r="F92" i="15"/>
  <c r="G110" i="4"/>
  <c r="F110" i="15"/>
  <c r="G101" i="4"/>
  <c r="F101" i="15"/>
  <c r="G65" i="4"/>
  <c r="F65" i="15"/>
  <c r="G33" i="4"/>
  <c r="F33" i="15"/>
  <c r="G87" i="4"/>
  <c r="F87" i="15"/>
  <c r="G40" i="4"/>
  <c r="F40" i="15"/>
  <c r="G8" i="4"/>
  <c r="F8" i="15"/>
  <c r="G78" i="4"/>
  <c r="F78" i="15"/>
  <c r="G47" i="4"/>
  <c r="F47" i="15"/>
  <c r="G15" i="4"/>
  <c r="F15" i="15"/>
  <c r="G81" i="4"/>
  <c r="F81" i="15"/>
  <c r="G50" i="4"/>
  <c r="F50" i="15"/>
  <c r="G72" i="4"/>
  <c r="F72" i="15"/>
  <c r="G5" i="4"/>
  <c r="F5" i="15"/>
  <c r="B115" i="4"/>
  <c r="A115" i="4"/>
  <c r="B114" i="4"/>
  <c r="A114" i="4"/>
  <c r="B113" i="4"/>
  <c r="A113" i="4"/>
  <c r="B112" i="4"/>
  <c r="A112" i="4"/>
  <c r="B111" i="4"/>
  <c r="A111" i="4"/>
  <c r="B110" i="4"/>
  <c r="A110" i="4"/>
  <c r="B109" i="4"/>
  <c r="A109" i="4"/>
  <c r="B108" i="4"/>
  <c r="A108" i="4"/>
  <c r="B107" i="4"/>
  <c r="A107" i="4"/>
  <c r="B106" i="4"/>
  <c r="A106" i="4"/>
  <c r="B105" i="4"/>
  <c r="A105" i="4"/>
  <c r="B104" i="4"/>
  <c r="A104" i="4"/>
  <c r="B103" i="4"/>
  <c r="A103" i="4"/>
  <c r="B102" i="4"/>
  <c r="A102" i="4"/>
  <c r="B101" i="4"/>
  <c r="A101" i="4"/>
  <c r="B100" i="4"/>
  <c r="A100" i="4"/>
  <c r="B99" i="4"/>
  <c r="A99" i="4"/>
  <c r="B98" i="4"/>
  <c r="A98" i="4"/>
  <c r="B97" i="4"/>
  <c r="A97" i="4"/>
  <c r="B96" i="4"/>
  <c r="A96" i="4"/>
  <c r="B95" i="4"/>
  <c r="A95" i="4"/>
  <c r="B94" i="4"/>
  <c r="A94" i="4"/>
  <c r="B93" i="4"/>
  <c r="A93" i="4"/>
  <c r="B92" i="4"/>
  <c r="A92" i="4"/>
  <c r="B91" i="4"/>
  <c r="A91" i="4"/>
  <c r="B90" i="4"/>
  <c r="A90" i="4"/>
  <c r="B89" i="4"/>
  <c r="A89" i="4"/>
  <c r="B88" i="4"/>
  <c r="A88" i="4"/>
  <c r="B87" i="4"/>
  <c r="A87" i="4"/>
  <c r="B86" i="4"/>
  <c r="A86" i="4"/>
  <c r="B85" i="4"/>
  <c r="A85" i="4"/>
  <c r="B84" i="4"/>
  <c r="A84" i="4"/>
  <c r="B83" i="4"/>
  <c r="A83" i="4"/>
  <c r="B82" i="4"/>
  <c r="A82" i="4"/>
  <c r="B81" i="4"/>
  <c r="A81" i="4"/>
  <c r="B80" i="4"/>
  <c r="A80" i="4"/>
  <c r="B79" i="4"/>
  <c r="A79" i="4"/>
  <c r="B78" i="4"/>
  <c r="A78" i="4"/>
  <c r="B77" i="4"/>
  <c r="A77" i="4"/>
  <c r="B76" i="4"/>
  <c r="A76" i="4"/>
  <c r="B75" i="4"/>
  <c r="A75" i="4"/>
  <c r="B74" i="4"/>
  <c r="A74" i="4"/>
  <c r="B73" i="4"/>
  <c r="A73" i="4"/>
  <c r="B72" i="4"/>
  <c r="A72" i="4"/>
  <c r="B71" i="4"/>
  <c r="A71" i="4"/>
  <c r="B70" i="4"/>
  <c r="A70" i="4"/>
  <c r="B69" i="4"/>
  <c r="A69" i="4"/>
  <c r="B68" i="4"/>
  <c r="A68" i="4"/>
  <c r="B67" i="4"/>
  <c r="A67" i="4"/>
  <c r="B66" i="4"/>
  <c r="A66" i="4"/>
  <c r="B65" i="4"/>
  <c r="A65" i="4"/>
  <c r="B64" i="4"/>
  <c r="A64" i="4"/>
  <c r="B63" i="4"/>
  <c r="A63" i="4"/>
  <c r="B62" i="4"/>
  <c r="A62" i="4"/>
  <c r="B61" i="4"/>
  <c r="A61" i="4"/>
  <c r="B60" i="4"/>
  <c r="A60" i="4"/>
  <c r="B59" i="4"/>
  <c r="A59" i="4"/>
  <c r="B58" i="4"/>
  <c r="A58" i="4"/>
  <c r="B57" i="4"/>
  <c r="A57" i="4"/>
  <c r="B56" i="4"/>
  <c r="A56" i="4"/>
  <c r="B55" i="4"/>
  <c r="A55" i="4"/>
  <c r="B54" i="4"/>
  <c r="A54" i="4"/>
  <c r="B53" i="4"/>
  <c r="A53" i="4"/>
  <c r="B52" i="4"/>
  <c r="A52" i="4"/>
  <c r="B51" i="4"/>
  <c r="A51" i="4"/>
  <c r="B50" i="4"/>
  <c r="A50" i="4"/>
  <c r="B49" i="4"/>
  <c r="A49" i="4"/>
  <c r="B48" i="4"/>
  <c r="A48" i="4"/>
  <c r="B47" i="4"/>
  <c r="A47" i="4"/>
  <c r="B46" i="4"/>
  <c r="A46" i="4"/>
  <c r="B45" i="4"/>
  <c r="A45" i="4"/>
  <c r="B44" i="4"/>
  <c r="A44" i="4"/>
  <c r="B43" i="4"/>
  <c r="A43" i="4"/>
  <c r="B42" i="4"/>
  <c r="A42" i="4"/>
  <c r="B41" i="4"/>
  <c r="A41" i="4"/>
  <c r="B40" i="4"/>
  <c r="A40" i="4"/>
  <c r="B39" i="4"/>
  <c r="A39" i="4"/>
  <c r="B38" i="4"/>
  <c r="A38" i="4"/>
  <c r="B37" i="4"/>
  <c r="A37" i="4"/>
  <c r="B36" i="4"/>
  <c r="A36" i="4"/>
  <c r="B35" i="4"/>
  <c r="A35" i="4"/>
  <c r="B34" i="4"/>
  <c r="A34" i="4"/>
  <c r="B33" i="4"/>
  <c r="A33" i="4"/>
  <c r="B32" i="4"/>
  <c r="A32" i="4"/>
  <c r="B31" i="4"/>
  <c r="A31" i="4"/>
  <c r="B30" i="4"/>
  <c r="A30" i="4"/>
  <c r="B29" i="4"/>
  <c r="A29" i="4"/>
  <c r="B28" i="4"/>
  <c r="A28" i="4"/>
  <c r="B27" i="4"/>
  <c r="A27" i="4"/>
  <c r="B26" i="4"/>
  <c r="A26" i="4"/>
  <c r="B25" i="4"/>
  <c r="A25" i="4"/>
  <c r="B24" i="4"/>
  <c r="A24" i="4"/>
  <c r="B23" i="4"/>
  <c r="A23" i="4"/>
  <c r="B22" i="4"/>
  <c r="A22" i="4"/>
  <c r="B21" i="4"/>
  <c r="A21" i="4"/>
  <c r="B20" i="4"/>
  <c r="A20" i="4"/>
  <c r="B19" i="4"/>
  <c r="A19" i="4"/>
  <c r="B18" i="4"/>
  <c r="A18" i="4"/>
  <c r="B17" i="4"/>
  <c r="A17" i="4"/>
  <c r="B16" i="4"/>
  <c r="A16" i="4"/>
  <c r="B15" i="4"/>
  <c r="A15" i="4"/>
  <c r="B14" i="4"/>
  <c r="A14" i="4"/>
  <c r="B13" i="4"/>
  <c r="A13" i="4"/>
  <c r="B12" i="4"/>
  <c r="A12" i="4"/>
  <c r="B11" i="4"/>
  <c r="A11" i="4"/>
  <c r="B10" i="4"/>
  <c r="A10" i="4"/>
  <c r="B9" i="4"/>
  <c r="A9" i="4"/>
  <c r="B8" i="4"/>
  <c r="A8" i="4"/>
  <c r="B7" i="4"/>
  <c r="A7" i="4"/>
  <c r="H72" i="4" l="1"/>
  <c r="G72" i="15"/>
  <c r="H81" i="4"/>
  <c r="G81" i="15"/>
  <c r="H47" i="4"/>
  <c r="G47" i="15"/>
  <c r="H8" i="4"/>
  <c r="G8" i="15"/>
  <c r="H87" i="4"/>
  <c r="G87" i="15"/>
  <c r="H65" i="4"/>
  <c r="G65" i="15"/>
  <c r="H110" i="4"/>
  <c r="G110" i="15"/>
  <c r="H104" i="4"/>
  <c r="G104" i="15"/>
  <c r="J6" i="4"/>
  <c r="I6" i="15"/>
  <c r="H59" i="4"/>
  <c r="G59" i="15"/>
  <c r="H20" i="4"/>
  <c r="G20" i="15"/>
  <c r="H83" i="4"/>
  <c r="G83" i="15"/>
  <c r="H61" i="4"/>
  <c r="G61" i="15"/>
  <c r="H106" i="4"/>
  <c r="G106" i="15"/>
  <c r="H58" i="4"/>
  <c r="G58" i="15"/>
  <c r="H23" i="4"/>
  <c r="G23" i="15"/>
  <c r="H86" i="4"/>
  <c r="G86" i="15"/>
  <c r="H48" i="4"/>
  <c r="G48" i="15"/>
  <c r="H25" i="4"/>
  <c r="G25" i="15"/>
  <c r="H93" i="4"/>
  <c r="G93" i="15"/>
  <c r="H111" i="4"/>
  <c r="G111" i="15"/>
  <c r="H54" i="4"/>
  <c r="G54" i="15"/>
  <c r="H19" i="4"/>
  <c r="G19" i="15"/>
  <c r="H82" i="4"/>
  <c r="G82" i="15"/>
  <c r="H44" i="4"/>
  <c r="G44" i="15"/>
  <c r="H21" i="4"/>
  <c r="G21" i="15"/>
  <c r="H88" i="4"/>
  <c r="G88" i="15"/>
  <c r="H115" i="4"/>
  <c r="G115" i="15"/>
  <c r="H66" i="4"/>
  <c r="G66" i="15"/>
  <c r="H31" i="4"/>
  <c r="G31" i="15"/>
  <c r="H14" i="4"/>
  <c r="G14" i="15"/>
  <c r="H56" i="4"/>
  <c r="G56" i="15"/>
  <c r="H49" i="4"/>
  <c r="G49" i="15"/>
  <c r="H94" i="4"/>
  <c r="G94" i="15"/>
  <c r="H108" i="4"/>
  <c r="G108" i="15"/>
  <c r="H77" i="4"/>
  <c r="G77" i="15"/>
  <c r="H43" i="4"/>
  <c r="G43" i="15"/>
  <c r="H11" i="4"/>
  <c r="G11" i="15"/>
  <c r="H68" i="4"/>
  <c r="G68" i="15"/>
  <c r="H45" i="4"/>
  <c r="G45" i="15"/>
  <c r="H113" i="4"/>
  <c r="G113" i="15"/>
  <c r="H34" i="4"/>
  <c r="G34" i="15"/>
  <c r="H38" i="4"/>
  <c r="G38" i="15"/>
  <c r="H71" i="4"/>
  <c r="G71" i="15"/>
  <c r="H32" i="4"/>
  <c r="G32" i="15"/>
  <c r="H9" i="4"/>
  <c r="G9" i="15"/>
  <c r="H76" i="4"/>
  <c r="G76" i="15"/>
  <c r="H95" i="4"/>
  <c r="G95" i="15"/>
  <c r="H26" i="4"/>
  <c r="G26" i="15"/>
  <c r="H30" i="4"/>
  <c r="G30" i="15"/>
  <c r="H67" i="4"/>
  <c r="G67" i="15"/>
  <c r="H28" i="4"/>
  <c r="G28" i="15"/>
  <c r="H91" i="4"/>
  <c r="G91" i="15"/>
  <c r="H69" i="4"/>
  <c r="G69" i="15"/>
  <c r="H114" i="4"/>
  <c r="G114" i="15"/>
  <c r="H50" i="4"/>
  <c r="G50" i="15"/>
  <c r="H15" i="4"/>
  <c r="G15" i="15"/>
  <c r="H78" i="4"/>
  <c r="G78" i="15"/>
  <c r="H40" i="4"/>
  <c r="G40" i="15"/>
  <c r="H33" i="4"/>
  <c r="G33" i="15"/>
  <c r="H101" i="4"/>
  <c r="G101" i="15"/>
  <c r="H92" i="4"/>
  <c r="G92" i="15"/>
  <c r="H62" i="4"/>
  <c r="G62" i="15"/>
  <c r="H27" i="4"/>
  <c r="G27" i="15"/>
  <c r="H90" i="4"/>
  <c r="G90" i="15"/>
  <c r="H52" i="4"/>
  <c r="G52" i="15"/>
  <c r="H29" i="4"/>
  <c r="G29" i="15"/>
  <c r="H97" i="4"/>
  <c r="G97" i="15"/>
  <c r="H96" i="4"/>
  <c r="G96" i="15"/>
  <c r="H89" i="4"/>
  <c r="G89" i="15"/>
  <c r="H55" i="4"/>
  <c r="G55" i="15"/>
  <c r="H16" i="4"/>
  <c r="G16" i="15"/>
  <c r="H79" i="4"/>
  <c r="G79" i="15"/>
  <c r="H57" i="4"/>
  <c r="G57" i="15"/>
  <c r="H102" i="4"/>
  <c r="G102" i="15"/>
  <c r="H107" i="4"/>
  <c r="G107" i="15"/>
  <c r="H85" i="4"/>
  <c r="G85" i="15"/>
  <c r="H51" i="4"/>
  <c r="G51" i="15"/>
  <c r="H12" i="4"/>
  <c r="G12" i="15"/>
  <c r="H75" i="4"/>
  <c r="G75" i="15"/>
  <c r="H53" i="4"/>
  <c r="G53" i="15"/>
  <c r="H98" i="4"/>
  <c r="G98" i="15"/>
  <c r="H10" i="4"/>
  <c r="G10" i="15"/>
  <c r="H18" i="4"/>
  <c r="G18" i="15"/>
  <c r="H63" i="4"/>
  <c r="G63" i="15"/>
  <c r="H24" i="4"/>
  <c r="G24" i="15"/>
  <c r="H17" i="4"/>
  <c r="G17" i="15"/>
  <c r="H84" i="4"/>
  <c r="G84" i="15"/>
  <c r="H103" i="4"/>
  <c r="G103" i="15"/>
  <c r="H46" i="4"/>
  <c r="G46" i="15"/>
  <c r="H7" i="4"/>
  <c r="G7" i="15"/>
  <c r="H74" i="4"/>
  <c r="G74" i="15"/>
  <c r="H36" i="4"/>
  <c r="G36" i="15"/>
  <c r="H13" i="4"/>
  <c r="G13" i="15"/>
  <c r="H80" i="4"/>
  <c r="G80" i="15"/>
  <c r="H99" i="4"/>
  <c r="G99" i="15"/>
  <c r="H73" i="4"/>
  <c r="G73" i="15"/>
  <c r="H39" i="4"/>
  <c r="G39" i="15"/>
  <c r="H42" i="4"/>
  <c r="G42" i="15"/>
  <c r="H64" i="4"/>
  <c r="G64" i="15"/>
  <c r="H41" i="4"/>
  <c r="G41" i="15"/>
  <c r="H109" i="4"/>
  <c r="G109" i="15"/>
  <c r="H100" i="4"/>
  <c r="G100" i="15"/>
  <c r="H70" i="4"/>
  <c r="G70" i="15"/>
  <c r="H35" i="4"/>
  <c r="G35" i="15"/>
  <c r="H22" i="4"/>
  <c r="G22" i="15"/>
  <c r="H60" i="4"/>
  <c r="G60" i="15"/>
  <c r="H37" i="4"/>
  <c r="G37" i="15"/>
  <c r="H105" i="4"/>
  <c r="G105" i="15"/>
  <c r="H112" i="4"/>
  <c r="G112" i="15"/>
  <c r="H5" i="4"/>
  <c r="G5" i="15"/>
  <c r="R6" i="8"/>
  <c r="FN6" i="3" s="1"/>
  <c r="Q6" i="8"/>
  <c r="FG6" i="3" s="1"/>
  <c r="B115" i="7"/>
  <c r="A115" i="7"/>
  <c r="B114" i="7"/>
  <c r="A114" i="7"/>
  <c r="B113" i="7"/>
  <c r="A113" i="7"/>
  <c r="B112" i="7"/>
  <c r="A112" i="7"/>
  <c r="B111" i="7"/>
  <c r="A111" i="7"/>
  <c r="B110" i="7"/>
  <c r="A110" i="7"/>
  <c r="B109" i="7"/>
  <c r="A109" i="7"/>
  <c r="B108" i="7"/>
  <c r="A108" i="7"/>
  <c r="B107" i="7"/>
  <c r="A107" i="7"/>
  <c r="B106" i="7"/>
  <c r="A106" i="7"/>
  <c r="B105" i="7"/>
  <c r="A105" i="7"/>
  <c r="B104" i="7"/>
  <c r="A104" i="7"/>
  <c r="B103" i="7"/>
  <c r="A103" i="7"/>
  <c r="B102" i="7"/>
  <c r="A102" i="7"/>
  <c r="B101" i="7"/>
  <c r="A101" i="7"/>
  <c r="B100" i="7"/>
  <c r="A100" i="7"/>
  <c r="B99" i="7"/>
  <c r="A99" i="7"/>
  <c r="B98" i="7"/>
  <c r="A98" i="7"/>
  <c r="B97" i="7"/>
  <c r="A97" i="7"/>
  <c r="B96" i="7"/>
  <c r="A96" i="7"/>
  <c r="B95" i="7"/>
  <c r="A95" i="7"/>
  <c r="B94" i="7"/>
  <c r="A94" i="7"/>
  <c r="B93" i="7"/>
  <c r="A93" i="7"/>
  <c r="B92" i="7"/>
  <c r="A92" i="7"/>
  <c r="B91" i="7"/>
  <c r="A91" i="7"/>
  <c r="B90" i="7"/>
  <c r="A90" i="7"/>
  <c r="B89" i="7"/>
  <c r="A89" i="7"/>
  <c r="B88" i="7"/>
  <c r="A88" i="7"/>
  <c r="B87" i="7"/>
  <c r="A87" i="7"/>
  <c r="B86" i="7"/>
  <c r="A86" i="7"/>
  <c r="B85" i="7"/>
  <c r="A85" i="7"/>
  <c r="B84" i="7"/>
  <c r="A84" i="7"/>
  <c r="B83" i="7"/>
  <c r="A83" i="7"/>
  <c r="B82" i="7"/>
  <c r="A82" i="7"/>
  <c r="B81" i="7"/>
  <c r="A81" i="7"/>
  <c r="B80" i="7"/>
  <c r="A80" i="7"/>
  <c r="B79" i="7"/>
  <c r="A79" i="7"/>
  <c r="B78" i="7"/>
  <c r="A78" i="7"/>
  <c r="B77" i="7"/>
  <c r="A77" i="7"/>
  <c r="B76" i="7"/>
  <c r="A76" i="7"/>
  <c r="B75" i="7"/>
  <c r="A75" i="7"/>
  <c r="B74" i="7"/>
  <c r="A74" i="7"/>
  <c r="B73" i="7"/>
  <c r="A73" i="7"/>
  <c r="B72" i="7"/>
  <c r="A72" i="7"/>
  <c r="B71" i="7"/>
  <c r="A71" i="7"/>
  <c r="B70" i="7"/>
  <c r="A70" i="7"/>
  <c r="B69" i="7"/>
  <c r="A69" i="7"/>
  <c r="B68" i="7"/>
  <c r="A68" i="7"/>
  <c r="B67" i="7"/>
  <c r="A67" i="7"/>
  <c r="B66" i="7"/>
  <c r="A66" i="7"/>
  <c r="B65" i="7"/>
  <c r="A65" i="7"/>
  <c r="B64" i="7"/>
  <c r="A64" i="7"/>
  <c r="B63" i="7"/>
  <c r="A63" i="7"/>
  <c r="B62" i="7"/>
  <c r="A62" i="7"/>
  <c r="B61" i="7"/>
  <c r="A61" i="7"/>
  <c r="B60" i="7"/>
  <c r="A60" i="7"/>
  <c r="B59" i="7"/>
  <c r="A59" i="7"/>
  <c r="B58" i="7"/>
  <c r="A58" i="7"/>
  <c r="B57" i="7"/>
  <c r="A57" i="7"/>
  <c r="B56" i="7"/>
  <c r="A56" i="7"/>
  <c r="B55" i="7"/>
  <c r="A55" i="7"/>
  <c r="B54" i="7"/>
  <c r="A54" i="7"/>
  <c r="B53" i="7"/>
  <c r="A53" i="7"/>
  <c r="B52" i="7"/>
  <c r="A52" i="7"/>
  <c r="B51" i="7"/>
  <c r="A51" i="7"/>
  <c r="B50" i="7"/>
  <c r="A50" i="7"/>
  <c r="B49" i="7"/>
  <c r="A49" i="7"/>
  <c r="B48" i="7"/>
  <c r="A48" i="7"/>
  <c r="B47" i="7"/>
  <c r="A47" i="7"/>
  <c r="B46" i="7"/>
  <c r="A46" i="7"/>
  <c r="B45" i="7"/>
  <c r="A45" i="7"/>
  <c r="B44" i="7"/>
  <c r="A44" i="7"/>
  <c r="B43" i="7"/>
  <c r="A43" i="7"/>
  <c r="B42" i="7"/>
  <c r="A42" i="7"/>
  <c r="B41" i="7"/>
  <c r="A41" i="7"/>
  <c r="B40" i="7"/>
  <c r="A40" i="7"/>
  <c r="B39" i="7"/>
  <c r="A39" i="7"/>
  <c r="B38" i="7"/>
  <c r="A38" i="7"/>
  <c r="B37" i="7"/>
  <c r="A37" i="7"/>
  <c r="B36" i="7"/>
  <c r="A36" i="7"/>
  <c r="B35" i="7"/>
  <c r="A35" i="7"/>
  <c r="B34" i="7"/>
  <c r="A34" i="7"/>
  <c r="B33" i="7"/>
  <c r="A33" i="7"/>
  <c r="B32" i="7"/>
  <c r="A32" i="7"/>
  <c r="B31" i="7"/>
  <c r="A31" i="7"/>
  <c r="B30" i="7"/>
  <c r="A30" i="7"/>
  <c r="B29" i="7"/>
  <c r="A29" i="7"/>
  <c r="B28" i="7"/>
  <c r="A28" i="7"/>
  <c r="B27" i="7"/>
  <c r="A27" i="7"/>
  <c r="B26" i="7"/>
  <c r="A26" i="7"/>
  <c r="B25" i="7"/>
  <c r="A25" i="7"/>
  <c r="B24" i="7"/>
  <c r="A24" i="7"/>
  <c r="B23" i="7"/>
  <c r="A23" i="7"/>
  <c r="B22" i="7"/>
  <c r="A22" i="7"/>
  <c r="B21" i="7"/>
  <c r="A21" i="7"/>
  <c r="B20" i="7"/>
  <c r="A20" i="7"/>
  <c r="B19" i="7"/>
  <c r="A19" i="7"/>
  <c r="B18" i="7"/>
  <c r="A18" i="7"/>
  <c r="B17" i="7"/>
  <c r="A17" i="7"/>
  <c r="B16" i="7"/>
  <c r="A16" i="7"/>
  <c r="B15" i="7"/>
  <c r="A15" i="7"/>
  <c r="B14" i="7"/>
  <c r="A14" i="7"/>
  <c r="B13" i="7"/>
  <c r="A13" i="7"/>
  <c r="B12" i="7"/>
  <c r="A12" i="7"/>
  <c r="B11" i="7"/>
  <c r="A11" i="7"/>
  <c r="B10" i="7"/>
  <c r="A10" i="7"/>
  <c r="B9" i="7"/>
  <c r="A9" i="7"/>
  <c r="B8" i="7"/>
  <c r="A8" i="7"/>
  <c r="B7" i="7"/>
  <c r="A7" i="7"/>
  <c r="A6" i="7"/>
  <c r="B6" i="7"/>
  <c r="B115" i="8"/>
  <c r="A115" i="8"/>
  <c r="B114" i="8"/>
  <c r="A114" i="8"/>
  <c r="B113" i="8"/>
  <c r="A113" i="8"/>
  <c r="B112" i="8"/>
  <c r="A112" i="8"/>
  <c r="B111" i="8"/>
  <c r="A111" i="8"/>
  <c r="B110" i="8"/>
  <c r="A110" i="8"/>
  <c r="B109" i="8"/>
  <c r="A109" i="8"/>
  <c r="B108" i="8"/>
  <c r="A108" i="8"/>
  <c r="B107" i="8"/>
  <c r="A107" i="8"/>
  <c r="B106" i="8"/>
  <c r="A106" i="8"/>
  <c r="B105" i="8"/>
  <c r="A105" i="8"/>
  <c r="B104" i="8"/>
  <c r="A104" i="8"/>
  <c r="B103" i="8"/>
  <c r="A103" i="8"/>
  <c r="B102" i="8"/>
  <c r="A102" i="8"/>
  <c r="B101" i="8"/>
  <c r="A101" i="8"/>
  <c r="B100" i="8"/>
  <c r="A100" i="8"/>
  <c r="B99" i="8"/>
  <c r="A99" i="8"/>
  <c r="B98" i="8"/>
  <c r="A98" i="8"/>
  <c r="B97" i="8"/>
  <c r="A97" i="8"/>
  <c r="B96" i="8"/>
  <c r="A96" i="8"/>
  <c r="B95" i="8"/>
  <c r="A95" i="8"/>
  <c r="B94" i="8"/>
  <c r="A94" i="8"/>
  <c r="B93" i="8"/>
  <c r="A93" i="8"/>
  <c r="B92" i="8"/>
  <c r="A92" i="8"/>
  <c r="B91" i="8"/>
  <c r="A91" i="8"/>
  <c r="B90" i="8"/>
  <c r="A90" i="8"/>
  <c r="B89" i="8"/>
  <c r="A89" i="8"/>
  <c r="B88" i="8"/>
  <c r="A88" i="8"/>
  <c r="B87" i="8"/>
  <c r="A87" i="8"/>
  <c r="B86" i="8"/>
  <c r="A86" i="8"/>
  <c r="B85" i="8"/>
  <c r="A85" i="8"/>
  <c r="B84" i="8"/>
  <c r="A84" i="8"/>
  <c r="B83" i="8"/>
  <c r="A83" i="8"/>
  <c r="B82" i="8"/>
  <c r="A82" i="8"/>
  <c r="B81" i="8"/>
  <c r="A81" i="8"/>
  <c r="B80" i="8"/>
  <c r="A80" i="8"/>
  <c r="B79" i="8"/>
  <c r="A79" i="8"/>
  <c r="B78" i="8"/>
  <c r="A78" i="8"/>
  <c r="B77" i="8"/>
  <c r="A77" i="8"/>
  <c r="B76" i="8"/>
  <c r="A76" i="8"/>
  <c r="B75" i="8"/>
  <c r="A75" i="8"/>
  <c r="B74" i="8"/>
  <c r="A74" i="8"/>
  <c r="B73" i="8"/>
  <c r="A73" i="8"/>
  <c r="B72" i="8"/>
  <c r="A72" i="8"/>
  <c r="B71" i="8"/>
  <c r="A71" i="8"/>
  <c r="B70" i="8"/>
  <c r="A70" i="8"/>
  <c r="B69" i="8"/>
  <c r="A69" i="8"/>
  <c r="B68" i="8"/>
  <c r="A68" i="8"/>
  <c r="B67" i="8"/>
  <c r="A67" i="8"/>
  <c r="B66" i="8"/>
  <c r="A66" i="8"/>
  <c r="B65" i="8"/>
  <c r="A65" i="8"/>
  <c r="B64" i="8"/>
  <c r="A64" i="8"/>
  <c r="B63" i="8"/>
  <c r="A63" i="8"/>
  <c r="B62" i="8"/>
  <c r="A62" i="8"/>
  <c r="B61" i="8"/>
  <c r="A61" i="8"/>
  <c r="B60" i="8"/>
  <c r="A60" i="8"/>
  <c r="B59" i="8"/>
  <c r="A59" i="8"/>
  <c r="B58" i="8"/>
  <c r="A58" i="8"/>
  <c r="B57" i="8"/>
  <c r="A57" i="8"/>
  <c r="B56" i="8"/>
  <c r="A56" i="8"/>
  <c r="B55" i="8"/>
  <c r="A55" i="8"/>
  <c r="B54" i="8"/>
  <c r="A54" i="8"/>
  <c r="B53" i="8"/>
  <c r="A53" i="8"/>
  <c r="B52" i="8"/>
  <c r="A52" i="8"/>
  <c r="B51" i="8"/>
  <c r="A51" i="8"/>
  <c r="B50" i="8"/>
  <c r="A50" i="8"/>
  <c r="B49" i="8"/>
  <c r="A49" i="8"/>
  <c r="B48" i="8"/>
  <c r="A48" i="8"/>
  <c r="B47" i="8"/>
  <c r="A47" i="8"/>
  <c r="B46" i="8"/>
  <c r="A46" i="8"/>
  <c r="B45" i="8"/>
  <c r="A45" i="8"/>
  <c r="B44" i="8"/>
  <c r="A44" i="8"/>
  <c r="B43" i="8"/>
  <c r="A43" i="8"/>
  <c r="B42" i="8"/>
  <c r="A42" i="8"/>
  <c r="B41" i="8"/>
  <c r="A41" i="8"/>
  <c r="B40" i="8"/>
  <c r="A40" i="8"/>
  <c r="B39" i="8"/>
  <c r="A39" i="8"/>
  <c r="B38" i="8"/>
  <c r="A38" i="8"/>
  <c r="B37" i="8"/>
  <c r="A37" i="8"/>
  <c r="B36" i="8"/>
  <c r="A36" i="8"/>
  <c r="B35" i="8"/>
  <c r="A35" i="8"/>
  <c r="B34" i="8"/>
  <c r="A34" i="8"/>
  <c r="B33" i="8"/>
  <c r="A33" i="8"/>
  <c r="B32" i="8"/>
  <c r="A32" i="8"/>
  <c r="B31" i="8"/>
  <c r="A31" i="8"/>
  <c r="B30" i="8"/>
  <c r="A30" i="8"/>
  <c r="B29" i="8"/>
  <c r="A29" i="8"/>
  <c r="B28" i="8"/>
  <c r="A28" i="8"/>
  <c r="B27" i="8"/>
  <c r="A27" i="8"/>
  <c r="B26" i="8"/>
  <c r="A26" i="8"/>
  <c r="B25" i="8"/>
  <c r="A25" i="8"/>
  <c r="B24" i="8"/>
  <c r="A24" i="8"/>
  <c r="B23" i="8"/>
  <c r="A23" i="8"/>
  <c r="B22" i="8"/>
  <c r="A22" i="8"/>
  <c r="B21" i="8"/>
  <c r="A21" i="8"/>
  <c r="B20" i="8"/>
  <c r="A20" i="8"/>
  <c r="B19" i="8"/>
  <c r="A19" i="8"/>
  <c r="B18" i="8"/>
  <c r="A18" i="8"/>
  <c r="B17" i="8"/>
  <c r="A17" i="8"/>
  <c r="B16" i="8"/>
  <c r="A16" i="8"/>
  <c r="B15" i="8"/>
  <c r="A15" i="8"/>
  <c r="B14" i="8"/>
  <c r="A14" i="8"/>
  <c r="B13" i="8"/>
  <c r="A13" i="8"/>
  <c r="B12" i="8"/>
  <c r="A12" i="8"/>
  <c r="B11" i="8"/>
  <c r="A11" i="8"/>
  <c r="B10" i="8"/>
  <c r="A10" i="8"/>
  <c r="B9" i="8"/>
  <c r="A9" i="8"/>
  <c r="B8" i="8"/>
  <c r="A8" i="8"/>
  <c r="B7" i="8"/>
  <c r="A7" i="8"/>
  <c r="B6" i="8"/>
  <c r="A6" i="8"/>
  <c r="I112" i="4" l="1"/>
  <c r="H112" i="15"/>
  <c r="I37" i="4"/>
  <c r="H37" i="15"/>
  <c r="I22" i="4"/>
  <c r="H22" i="15"/>
  <c r="I70" i="4"/>
  <c r="H70" i="15"/>
  <c r="I109" i="4"/>
  <c r="H109" i="15"/>
  <c r="I64" i="4"/>
  <c r="H64" i="15"/>
  <c r="I39" i="4"/>
  <c r="H39" i="15"/>
  <c r="I99" i="4"/>
  <c r="H99" i="15"/>
  <c r="I13" i="4"/>
  <c r="H13" i="15"/>
  <c r="I74" i="4"/>
  <c r="H74" i="15"/>
  <c r="I46" i="4"/>
  <c r="H46" i="15"/>
  <c r="I84" i="4"/>
  <c r="H84" i="15"/>
  <c r="I24" i="4"/>
  <c r="H24" i="15"/>
  <c r="I18" i="4"/>
  <c r="H18" i="15"/>
  <c r="I98" i="4"/>
  <c r="H98" i="15"/>
  <c r="I75" i="4"/>
  <c r="H75" i="15"/>
  <c r="I51" i="4"/>
  <c r="H51" i="15"/>
  <c r="I107" i="4"/>
  <c r="H107" i="15"/>
  <c r="I57" i="4"/>
  <c r="H57" i="15"/>
  <c r="I16" i="4"/>
  <c r="H16" i="15"/>
  <c r="I89" i="4"/>
  <c r="H89" i="15"/>
  <c r="I97" i="4"/>
  <c r="H97" i="15"/>
  <c r="I52" i="4"/>
  <c r="H52" i="15"/>
  <c r="I27" i="4"/>
  <c r="H27" i="15"/>
  <c r="I92" i="4"/>
  <c r="H92" i="15"/>
  <c r="I33" i="4"/>
  <c r="H33" i="15"/>
  <c r="I78" i="4"/>
  <c r="H78" i="15"/>
  <c r="I50" i="4"/>
  <c r="H50" i="15"/>
  <c r="I69" i="4"/>
  <c r="H69" i="15"/>
  <c r="I28" i="4"/>
  <c r="H28" i="15"/>
  <c r="I30" i="4"/>
  <c r="H30" i="15"/>
  <c r="I95" i="4"/>
  <c r="H95" i="15"/>
  <c r="I9" i="4"/>
  <c r="H9" i="15"/>
  <c r="I71" i="4"/>
  <c r="H71" i="15"/>
  <c r="I34" i="4"/>
  <c r="H34" i="15"/>
  <c r="I45" i="4"/>
  <c r="H45" i="15"/>
  <c r="I11" i="4"/>
  <c r="H11" i="15"/>
  <c r="I77" i="4"/>
  <c r="H77" i="15"/>
  <c r="I94" i="4"/>
  <c r="H94" i="15"/>
  <c r="I56" i="4"/>
  <c r="H56" i="15"/>
  <c r="I31" i="4"/>
  <c r="H31" i="15"/>
  <c r="I115" i="4"/>
  <c r="H115" i="15"/>
  <c r="I21" i="4"/>
  <c r="H21" i="15"/>
  <c r="I82" i="4"/>
  <c r="H82" i="15"/>
  <c r="I54" i="4"/>
  <c r="H54" i="15"/>
  <c r="I93" i="4"/>
  <c r="H93" i="15"/>
  <c r="I48" i="4"/>
  <c r="H48" i="15"/>
  <c r="I23" i="4"/>
  <c r="H23" i="15"/>
  <c r="I106" i="4"/>
  <c r="H106" i="15"/>
  <c r="I83" i="4"/>
  <c r="H83" i="15"/>
  <c r="I59" i="4"/>
  <c r="H59" i="15"/>
  <c r="I104" i="4"/>
  <c r="H104" i="15"/>
  <c r="I65" i="4"/>
  <c r="H65" i="15"/>
  <c r="I8" i="4"/>
  <c r="H8" i="15"/>
  <c r="I81" i="4"/>
  <c r="H81" i="15"/>
  <c r="I105" i="4"/>
  <c r="H105" i="15"/>
  <c r="I60" i="4"/>
  <c r="H60" i="15"/>
  <c r="I35" i="4"/>
  <c r="H35" i="15"/>
  <c r="I100" i="4"/>
  <c r="H100" i="15"/>
  <c r="I41" i="4"/>
  <c r="H41" i="15"/>
  <c r="I42" i="4"/>
  <c r="H42" i="15"/>
  <c r="I73" i="4"/>
  <c r="H73" i="15"/>
  <c r="I80" i="4"/>
  <c r="H80" i="15"/>
  <c r="I36" i="4"/>
  <c r="H36" i="15"/>
  <c r="I7" i="4"/>
  <c r="H7" i="15"/>
  <c r="I103" i="4"/>
  <c r="H103" i="15"/>
  <c r="I17" i="4"/>
  <c r="H17" i="15"/>
  <c r="I63" i="4"/>
  <c r="H63" i="15"/>
  <c r="I10" i="4"/>
  <c r="H10" i="15"/>
  <c r="I53" i="4"/>
  <c r="H53" i="15"/>
  <c r="I12" i="4"/>
  <c r="H12" i="15"/>
  <c r="I85" i="4"/>
  <c r="H85" i="15"/>
  <c r="I102" i="4"/>
  <c r="H102" i="15"/>
  <c r="I79" i="4"/>
  <c r="H79" i="15"/>
  <c r="I55" i="4"/>
  <c r="H55" i="15"/>
  <c r="I96" i="4"/>
  <c r="H96" i="15"/>
  <c r="I29" i="4"/>
  <c r="H29" i="15"/>
  <c r="I90" i="4"/>
  <c r="H90" i="15"/>
  <c r="I62" i="4"/>
  <c r="H62" i="15"/>
  <c r="I101" i="4"/>
  <c r="H101" i="15"/>
  <c r="I40" i="4"/>
  <c r="H40" i="15"/>
  <c r="I15" i="4"/>
  <c r="H15" i="15"/>
  <c r="I114" i="4"/>
  <c r="H114" i="15"/>
  <c r="I91" i="4"/>
  <c r="H91" i="15"/>
  <c r="I67" i="4"/>
  <c r="H67" i="15"/>
  <c r="I26" i="4"/>
  <c r="H26" i="15"/>
  <c r="I76" i="4"/>
  <c r="H76" i="15"/>
  <c r="I32" i="4"/>
  <c r="H32" i="15"/>
  <c r="I38" i="4"/>
  <c r="H38" i="15"/>
  <c r="I113" i="4"/>
  <c r="H113" i="15"/>
  <c r="I68" i="4"/>
  <c r="H68" i="15"/>
  <c r="I43" i="4"/>
  <c r="H43" i="15"/>
  <c r="I108" i="4"/>
  <c r="H108" i="15"/>
  <c r="I49" i="4"/>
  <c r="H49" i="15"/>
  <c r="I14" i="4"/>
  <c r="H14" i="15"/>
  <c r="I66" i="4"/>
  <c r="H66" i="15"/>
  <c r="I88" i="4"/>
  <c r="H88" i="15"/>
  <c r="I44" i="4"/>
  <c r="H44" i="15"/>
  <c r="I19" i="4"/>
  <c r="H19" i="15"/>
  <c r="I111" i="4"/>
  <c r="H111" i="15"/>
  <c r="I25" i="4"/>
  <c r="H25" i="15"/>
  <c r="I86" i="4"/>
  <c r="H86" i="15"/>
  <c r="I58" i="4"/>
  <c r="H58" i="15"/>
  <c r="I61" i="4"/>
  <c r="H61" i="15"/>
  <c r="I20" i="4"/>
  <c r="H20" i="15"/>
  <c r="K6" i="4"/>
  <c r="J6" i="15"/>
  <c r="I110" i="4"/>
  <c r="H110" i="15"/>
  <c r="I87" i="4"/>
  <c r="H87" i="15"/>
  <c r="I47" i="4"/>
  <c r="H47" i="15"/>
  <c r="I72" i="4"/>
  <c r="H72" i="15"/>
  <c r="I5" i="4"/>
  <c r="H5" i="15"/>
  <c r="D9" i="8"/>
  <c r="G9" i="8" s="1"/>
  <c r="M9" i="8"/>
  <c r="D19" i="8"/>
  <c r="M19" i="8"/>
  <c r="D23" i="8"/>
  <c r="J23" i="8" s="1"/>
  <c r="M23" i="8"/>
  <c r="D31" i="8"/>
  <c r="G31" i="8" s="1"/>
  <c r="M31" i="8"/>
  <c r="D37" i="8"/>
  <c r="G37" i="8" s="1"/>
  <c r="M37" i="8"/>
  <c r="D43" i="8"/>
  <c r="G43" i="8" s="1"/>
  <c r="M43" i="8"/>
  <c r="D49" i="8"/>
  <c r="J49" i="8" s="1"/>
  <c r="M49" i="8"/>
  <c r="D53" i="8"/>
  <c r="M53" i="8"/>
  <c r="D59" i="8"/>
  <c r="J59" i="8" s="1"/>
  <c r="M59" i="8"/>
  <c r="D65" i="8"/>
  <c r="M65" i="8"/>
  <c r="D71" i="8"/>
  <c r="J71" i="8" s="1"/>
  <c r="M71" i="8"/>
  <c r="D77" i="8"/>
  <c r="M77" i="8"/>
  <c r="D83" i="8"/>
  <c r="G83" i="8" s="1"/>
  <c r="M83" i="8"/>
  <c r="D89" i="8"/>
  <c r="G89" i="8" s="1"/>
  <c r="M89" i="8"/>
  <c r="D95" i="8"/>
  <c r="J95" i="8" s="1"/>
  <c r="M95" i="8"/>
  <c r="D101" i="8"/>
  <c r="M101" i="8"/>
  <c r="D107" i="8"/>
  <c r="M107" i="8"/>
  <c r="D113" i="8"/>
  <c r="M113" i="8"/>
  <c r="D11" i="8"/>
  <c r="G11" i="8" s="1"/>
  <c r="M11" i="8"/>
  <c r="D17" i="8"/>
  <c r="M17" i="8"/>
  <c r="D25" i="8"/>
  <c r="J25" i="8" s="1"/>
  <c r="M25" i="8"/>
  <c r="D29" i="8"/>
  <c r="M29" i="8"/>
  <c r="D35" i="8"/>
  <c r="J35" i="8" s="1"/>
  <c r="M35" i="8"/>
  <c r="D41" i="8"/>
  <c r="M41" i="8"/>
  <c r="D47" i="8"/>
  <c r="G47" i="8" s="1"/>
  <c r="M47" i="8"/>
  <c r="D55" i="8"/>
  <c r="M55" i="8"/>
  <c r="D61" i="8"/>
  <c r="G61" i="8" s="1"/>
  <c r="M61" i="8"/>
  <c r="D67" i="8"/>
  <c r="M67" i="8"/>
  <c r="D73" i="8"/>
  <c r="M73" i="8"/>
  <c r="D79" i="8"/>
  <c r="M79" i="8"/>
  <c r="D85" i="8"/>
  <c r="G85" i="8" s="1"/>
  <c r="M85" i="8"/>
  <c r="D91" i="8"/>
  <c r="G91" i="8" s="1"/>
  <c r="M91" i="8"/>
  <c r="D97" i="8"/>
  <c r="J97" i="8" s="1"/>
  <c r="M97" i="8"/>
  <c r="D103" i="8"/>
  <c r="M103" i="8"/>
  <c r="D109" i="8"/>
  <c r="J109" i="8" s="1"/>
  <c r="M109" i="8"/>
  <c r="D115" i="8"/>
  <c r="M115" i="8"/>
  <c r="D6" i="8"/>
  <c r="M6" i="8"/>
  <c r="D8" i="8"/>
  <c r="M8" i="8"/>
  <c r="D10" i="8"/>
  <c r="M10" i="8"/>
  <c r="D12" i="8"/>
  <c r="J12" i="8" s="1"/>
  <c r="M12" i="8"/>
  <c r="D14" i="8"/>
  <c r="M14" i="8"/>
  <c r="D16" i="8"/>
  <c r="M16" i="8"/>
  <c r="D18" i="8"/>
  <c r="G18" i="8" s="1"/>
  <c r="H18" i="8" s="1"/>
  <c r="M18" i="8"/>
  <c r="D20" i="8"/>
  <c r="M20" i="8"/>
  <c r="D22" i="8"/>
  <c r="M22" i="8"/>
  <c r="D24" i="8"/>
  <c r="M24" i="8"/>
  <c r="D26" i="8"/>
  <c r="M26" i="8"/>
  <c r="D28" i="8"/>
  <c r="M28" i="8"/>
  <c r="D30" i="8"/>
  <c r="M30" i="8"/>
  <c r="D32" i="8"/>
  <c r="M32" i="8"/>
  <c r="D34" i="8"/>
  <c r="J34" i="8" s="1"/>
  <c r="K34" i="8" s="1"/>
  <c r="M34" i="8"/>
  <c r="D36" i="8"/>
  <c r="G36" i="8" s="1"/>
  <c r="M36" i="8"/>
  <c r="D38" i="8"/>
  <c r="J38" i="8" s="1"/>
  <c r="M38" i="8"/>
  <c r="D40" i="8"/>
  <c r="J40" i="8" s="1"/>
  <c r="M40" i="8"/>
  <c r="D42" i="8"/>
  <c r="M42" i="8"/>
  <c r="D44" i="8"/>
  <c r="G44" i="8" s="1"/>
  <c r="M44" i="8"/>
  <c r="D46" i="8"/>
  <c r="M46" i="8"/>
  <c r="D48" i="8"/>
  <c r="M48" i="8"/>
  <c r="D50" i="8"/>
  <c r="J50" i="8" s="1"/>
  <c r="M50" i="8"/>
  <c r="D52" i="8"/>
  <c r="M52" i="8"/>
  <c r="D54" i="8"/>
  <c r="M54" i="8"/>
  <c r="D56" i="8"/>
  <c r="G56" i="8" s="1"/>
  <c r="M56" i="8"/>
  <c r="D58" i="8"/>
  <c r="M58" i="8"/>
  <c r="D60" i="8"/>
  <c r="M60" i="8"/>
  <c r="D62" i="8"/>
  <c r="J62" i="8" s="1"/>
  <c r="M62" i="8"/>
  <c r="D64" i="8"/>
  <c r="M64" i="8"/>
  <c r="D66" i="8"/>
  <c r="J66" i="8" s="1"/>
  <c r="M66" i="8"/>
  <c r="D68" i="8"/>
  <c r="M68" i="8"/>
  <c r="D70" i="8"/>
  <c r="G70" i="8" s="1"/>
  <c r="M70" i="8"/>
  <c r="D72" i="8"/>
  <c r="M72" i="8"/>
  <c r="D74" i="8"/>
  <c r="J74" i="8" s="1"/>
  <c r="M74" i="8"/>
  <c r="D76" i="8"/>
  <c r="M76" i="8"/>
  <c r="D78" i="8"/>
  <c r="G78" i="8" s="1"/>
  <c r="M78" i="8"/>
  <c r="D80" i="8"/>
  <c r="M80" i="8"/>
  <c r="D82" i="8"/>
  <c r="M82" i="8"/>
  <c r="D84" i="8"/>
  <c r="M84" i="8"/>
  <c r="D86" i="8"/>
  <c r="G86" i="8" s="1"/>
  <c r="M86" i="8"/>
  <c r="D88" i="8"/>
  <c r="J88" i="8" s="1"/>
  <c r="M88" i="8"/>
  <c r="D90" i="8"/>
  <c r="G90" i="8" s="1"/>
  <c r="M90" i="8"/>
  <c r="D92" i="8"/>
  <c r="M92" i="8"/>
  <c r="D94" i="8"/>
  <c r="J94" i="8" s="1"/>
  <c r="K94" i="8" s="1"/>
  <c r="M94" i="8"/>
  <c r="D96" i="8"/>
  <c r="M96" i="8"/>
  <c r="D98" i="8"/>
  <c r="J98" i="8" s="1"/>
  <c r="M98" i="8"/>
  <c r="N98" i="8" s="1"/>
  <c r="D100" i="8"/>
  <c r="M100" i="8"/>
  <c r="D102" i="8"/>
  <c r="M102" i="8"/>
  <c r="D104" i="8"/>
  <c r="J104" i="8" s="1"/>
  <c r="M104" i="8"/>
  <c r="D106" i="8"/>
  <c r="M106" i="8"/>
  <c r="D108" i="8"/>
  <c r="M108" i="8"/>
  <c r="D110" i="8"/>
  <c r="J110" i="8" s="1"/>
  <c r="M110" i="8"/>
  <c r="D112" i="8"/>
  <c r="J112" i="8" s="1"/>
  <c r="M112" i="8"/>
  <c r="D114" i="8"/>
  <c r="J114" i="8" s="1"/>
  <c r="M114" i="8"/>
  <c r="D7" i="8"/>
  <c r="M7" i="8"/>
  <c r="D13" i="8"/>
  <c r="J13" i="8" s="1"/>
  <c r="M13" i="8"/>
  <c r="D15" i="8"/>
  <c r="M15" i="8"/>
  <c r="D21" i="8"/>
  <c r="J21" i="8" s="1"/>
  <c r="M21" i="8"/>
  <c r="D27" i="8"/>
  <c r="J27" i="8" s="1"/>
  <c r="M27" i="8"/>
  <c r="D33" i="8"/>
  <c r="J33" i="8" s="1"/>
  <c r="M33" i="8"/>
  <c r="D39" i="8"/>
  <c r="G39" i="8" s="1"/>
  <c r="M39" i="8"/>
  <c r="D45" i="8"/>
  <c r="G45" i="8" s="1"/>
  <c r="M45" i="8"/>
  <c r="D51" i="8"/>
  <c r="G51" i="8" s="1"/>
  <c r="M51" i="8"/>
  <c r="D57" i="8"/>
  <c r="J57" i="8" s="1"/>
  <c r="M57" i="8"/>
  <c r="D63" i="8"/>
  <c r="M63" i="8"/>
  <c r="D69" i="8"/>
  <c r="G69" i="8" s="1"/>
  <c r="M69" i="8"/>
  <c r="D75" i="8"/>
  <c r="M75" i="8"/>
  <c r="D81" i="8"/>
  <c r="M81" i="8"/>
  <c r="D87" i="8"/>
  <c r="M87" i="8"/>
  <c r="D93" i="8"/>
  <c r="G93" i="8" s="1"/>
  <c r="M93" i="8"/>
  <c r="D99" i="8"/>
  <c r="M99" i="8"/>
  <c r="D105" i="8"/>
  <c r="J105" i="8" s="1"/>
  <c r="M105" i="8"/>
  <c r="D111" i="8"/>
  <c r="M111" i="8"/>
  <c r="E11" i="8"/>
  <c r="I11" i="8" s="1"/>
  <c r="H11" i="8" s="1"/>
  <c r="G15" i="8"/>
  <c r="J15" i="8"/>
  <c r="E15" i="8"/>
  <c r="I15" i="8" s="1"/>
  <c r="H15" i="8" s="1"/>
  <c r="G17" i="8"/>
  <c r="E17" i="8"/>
  <c r="J17" i="8"/>
  <c r="G19" i="8"/>
  <c r="J19" i="8"/>
  <c r="E19" i="8"/>
  <c r="E21" i="8"/>
  <c r="O21" i="8" s="1"/>
  <c r="G23" i="8"/>
  <c r="E23" i="8"/>
  <c r="O23" i="8" s="1"/>
  <c r="E25" i="8"/>
  <c r="O25" i="8" s="1"/>
  <c r="N25" i="8" s="1"/>
  <c r="L25" i="8"/>
  <c r="I25" i="8"/>
  <c r="L27" i="8"/>
  <c r="G27" i="8"/>
  <c r="E27" i="8"/>
  <c r="I27" i="8" s="1"/>
  <c r="H27" i="8" s="1"/>
  <c r="G29" i="8"/>
  <c r="J29" i="8"/>
  <c r="E29" i="8"/>
  <c r="O29" i="8" s="1"/>
  <c r="N29" i="8" s="1"/>
  <c r="E31" i="8"/>
  <c r="J31" i="8"/>
  <c r="N33" i="8"/>
  <c r="E33" i="8"/>
  <c r="O33" i="8" s="1"/>
  <c r="I33" i="8"/>
  <c r="L35" i="8"/>
  <c r="K35" i="8" s="1"/>
  <c r="E35" i="8"/>
  <c r="I35" i="8" s="1"/>
  <c r="J37" i="8"/>
  <c r="E37" i="8"/>
  <c r="I37" i="8" s="1"/>
  <c r="H37" i="8" s="1"/>
  <c r="E39" i="8"/>
  <c r="L39" i="8" s="1"/>
  <c r="J39" i="8"/>
  <c r="G41" i="8"/>
  <c r="J41" i="8"/>
  <c r="E41" i="8"/>
  <c r="O41" i="8" s="1"/>
  <c r="N41" i="8" s="1"/>
  <c r="L41" i="8"/>
  <c r="K41" i="8" s="1"/>
  <c r="I41" i="8"/>
  <c r="J43" i="8"/>
  <c r="E43" i="8"/>
  <c r="I43" i="8" s="1"/>
  <c r="E45" i="8"/>
  <c r="O45" i="8" s="1"/>
  <c r="N45" i="8" s="1"/>
  <c r="E47" i="8"/>
  <c r="L47" i="8" s="1"/>
  <c r="J47" i="8"/>
  <c r="E49" i="8"/>
  <c r="O49" i="8" s="1"/>
  <c r="L49" i="8"/>
  <c r="K49" i="8" s="1"/>
  <c r="J51" i="8"/>
  <c r="E51" i="8"/>
  <c r="I51" i="8" s="1"/>
  <c r="H51" i="8" s="1"/>
  <c r="G53" i="8"/>
  <c r="J53" i="8"/>
  <c r="E53" i="8"/>
  <c r="I53" i="8" s="1"/>
  <c r="H53" i="8" s="1"/>
  <c r="E55" i="8"/>
  <c r="I55" i="8" s="1"/>
  <c r="J55" i="8"/>
  <c r="G55" i="8"/>
  <c r="E57" i="8"/>
  <c r="O57" i="8" s="1"/>
  <c r="N57" i="8" s="1"/>
  <c r="L57" i="8"/>
  <c r="K57" i="8" s="1"/>
  <c r="I57" i="8"/>
  <c r="G59" i="8"/>
  <c r="E59" i="8"/>
  <c r="O59" i="8" s="1"/>
  <c r="E61" i="8"/>
  <c r="I61" i="8" s="1"/>
  <c r="E63" i="8"/>
  <c r="I63" i="8" s="1"/>
  <c r="J63" i="8"/>
  <c r="G63" i="8"/>
  <c r="G65" i="8"/>
  <c r="J65" i="8"/>
  <c r="E65" i="8"/>
  <c r="O65" i="8" s="1"/>
  <c r="N65" i="8" s="1"/>
  <c r="I67" i="8"/>
  <c r="H67" i="8" s="1"/>
  <c r="J67" i="8"/>
  <c r="O67" i="8"/>
  <c r="N67" i="8" s="1"/>
  <c r="G67" i="8"/>
  <c r="E67" i="8"/>
  <c r="L67" i="8" s="1"/>
  <c r="K67" i="8" s="1"/>
  <c r="E69" i="8"/>
  <c r="I69" i="8" s="1"/>
  <c r="H69" i="8" s="1"/>
  <c r="E71" i="8"/>
  <c r="I71" i="8"/>
  <c r="O71" i="8"/>
  <c r="L71" i="8"/>
  <c r="K71" i="8" s="1"/>
  <c r="E73" i="8"/>
  <c r="L73" i="8" s="1"/>
  <c r="J75" i="8"/>
  <c r="E75" i="8"/>
  <c r="L75" i="8" s="1"/>
  <c r="K75" i="8" s="1"/>
  <c r="G75" i="8"/>
  <c r="L77" i="8"/>
  <c r="G77" i="8"/>
  <c r="E77" i="8"/>
  <c r="O77" i="8" s="1"/>
  <c r="N77" i="8" s="1"/>
  <c r="J77" i="8"/>
  <c r="I77" i="8"/>
  <c r="H77" i="8" s="1"/>
  <c r="N79" i="8"/>
  <c r="J79" i="8"/>
  <c r="E79" i="8"/>
  <c r="I79" i="8"/>
  <c r="H79" i="8" s="1"/>
  <c r="L79" i="8"/>
  <c r="K79" i="8" s="1"/>
  <c r="G79" i="8"/>
  <c r="O79" i="8"/>
  <c r="E81" i="8"/>
  <c r="L81" i="8" s="1"/>
  <c r="J83" i="8"/>
  <c r="E83" i="8"/>
  <c r="L83" i="8" s="1"/>
  <c r="E85" i="8"/>
  <c r="I85" i="8" s="1"/>
  <c r="H85" i="8" s="1"/>
  <c r="G87" i="8"/>
  <c r="J87" i="8"/>
  <c r="E87" i="8"/>
  <c r="O87" i="8" s="1"/>
  <c r="N87" i="8" s="1"/>
  <c r="J89" i="8"/>
  <c r="E89" i="8"/>
  <c r="O89" i="8" s="1"/>
  <c r="N89" i="8" s="1"/>
  <c r="O91" i="8"/>
  <c r="N91" i="8" s="1"/>
  <c r="E91" i="8"/>
  <c r="L91" i="8" s="1"/>
  <c r="J91" i="8"/>
  <c r="E93" i="8"/>
  <c r="O93" i="8" s="1"/>
  <c r="I93" i="8"/>
  <c r="H93" i="8" s="1"/>
  <c r="L93" i="8"/>
  <c r="E95" i="8"/>
  <c r="E97" i="8"/>
  <c r="I97" i="8"/>
  <c r="O99" i="8"/>
  <c r="N99" i="8" s="1"/>
  <c r="G99" i="8"/>
  <c r="E99" i="8"/>
  <c r="L99" i="8" s="1"/>
  <c r="J99" i="8"/>
  <c r="J101" i="8"/>
  <c r="E101" i="8"/>
  <c r="I101" i="8" s="1"/>
  <c r="H101" i="8" s="1"/>
  <c r="G101" i="8"/>
  <c r="O101" i="8"/>
  <c r="N101" i="8" s="1"/>
  <c r="G103" i="8"/>
  <c r="J103" i="8"/>
  <c r="E103" i="8"/>
  <c r="O103" i="8" s="1"/>
  <c r="N103" i="8" s="1"/>
  <c r="E105" i="8"/>
  <c r="O105" i="8" s="1"/>
  <c r="I105" i="8"/>
  <c r="E107" i="8"/>
  <c r="L107" i="8" s="1"/>
  <c r="E109" i="8"/>
  <c r="I109" i="8" s="1"/>
  <c r="G111" i="8"/>
  <c r="J111" i="8"/>
  <c r="E111" i="8"/>
  <c r="J113" i="8"/>
  <c r="E113" i="8"/>
  <c r="O113" i="8" s="1"/>
  <c r="N113" i="8" s="1"/>
  <c r="I113" i="8"/>
  <c r="H113" i="8" s="1"/>
  <c r="G113" i="8"/>
  <c r="G115" i="8"/>
  <c r="E115" i="8"/>
  <c r="L115" i="8" s="1"/>
  <c r="J115" i="8"/>
  <c r="J7" i="8"/>
  <c r="G7" i="8"/>
  <c r="E7" i="8"/>
  <c r="O7" i="8" s="1"/>
  <c r="N7" i="8" s="1"/>
  <c r="J9" i="8"/>
  <c r="E9" i="8"/>
  <c r="L9" i="8" s="1"/>
  <c r="K9" i="8" s="1"/>
  <c r="I13" i="8"/>
  <c r="L13" i="8"/>
  <c r="K13" i="8" s="1"/>
  <c r="O13" i="8"/>
  <c r="N13" i="8" s="1"/>
  <c r="G13" i="8"/>
  <c r="E13" i="8"/>
  <c r="G6" i="8"/>
  <c r="J6" i="8"/>
  <c r="E6" i="8"/>
  <c r="I6" i="8" s="1"/>
  <c r="H6" i="8" s="1"/>
  <c r="O8" i="8"/>
  <c r="N8" i="8" s="1"/>
  <c r="G8" i="8"/>
  <c r="J8" i="8"/>
  <c r="E8" i="8"/>
  <c r="I8" i="8" s="1"/>
  <c r="H8" i="8" s="1"/>
  <c r="L8" i="8"/>
  <c r="K8" i="8" s="1"/>
  <c r="E12" i="8"/>
  <c r="I12" i="8" s="1"/>
  <c r="H12" i="8" s="1"/>
  <c r="G12" i="8"/>
  <c r="J14" i="8"/>
  <c r="G14" i="8"/>
  <c r="E14" i="8"/>
  <c r="O14" i="8" s="1"/>
  <c r="N14" i="8" s="1"/>
  <c r="J16" i="8"/>
  <c r="E16" i="8"/>
  <c r="L16" i="8" s="1"/>
  <c r="K16" i="8" s="1"/>
  <c r="I16" i="8"/>
  <c r="H16" i="8" s="1"/>
  <c r="G16" i="8"/>
  <c r="L18" i="8"/>
  <c r="K18" i="8" s="1"/>
  <c r="O18" i="8"/>
  <c r="N18" i="8" s="1"/>
  <c r="J18" i="8"/>
  <c r="E18" i="8"/>
  <c r="I18" i="8"/>
  <c r="J20" i="8"/>
  <c r="E20" i="8"/>
  <c r="I20" i="8" s="1"/>
  <c r="H20" i="8" s="1"/>
  <c r="G20" i="8"/>
  <c r="L22" i="8"/>
  <c r="K22" i="8" s="1"/>
  <c r="H22" i="8"/>
  <c r="G22" i="8"/>
  <c r="J22" i="8"/>
  <c r="E22" i="8"/>
  <c r="O22" i="8" s="1"/>
  <c r="N22" i="8" s="1"/>
  <c r="I22" i="8"/>
  <c r="O24" i="8"/>
  <c r="N24" i="8" s="1"/>
  <c r="G24" i="8"/>
  <c r="J24" i="8"/>
  <c r="I24" i="8"/>
  <c r="H24" i="8" s="1"/>
  <c r="E24" i="8"/>
  <c r="L24" i="8" s="1"/>
  <c r="K24" i="8" s="1"/>
  <c r="J26" i="8"/>
  <c r="E26" i="8"/>
  <c r="I26" i="8" s="1"/>
  <c r="H26" i="8" s="1"/>
  <c r="G26" i="8"/>
  <c r="G28" i="8"/>
  <c r="J28" i="8"/>
  <c r="E28" i="8"/>
  <c r="I28" i="8" s="1"/>
  <c r="H28" i="8" s="1"/>
  <c r="J30" i="8"/>
  <c r="E30" i="8"/>
  <c r="I30" i="8" s="1"/>
  <c r="H30" i="8" s="1"/>
  <c r="L30" i="8"/>
  <c r="K30" i="8" s="1"/>
  <c r="O30" i="8"/>
  <c r="N30" i="8" s="1"/>
  <c r="G30" i="8"/>
  <c r="G32" i="8"/>
  <c r="J32" i="8"/>
  <c r="E32" i="8"/>
  <c r="O32" i="8" s="1"/>
  <c r="N32" i="8" s="1"/>
  <c r="E34" i="8"/>
  <c r="O34" i="8" s="1"/>
  <c r="N34" i="8" s="1"/>
  <c r="I34" i="8"/>
  <c r="L34" i="8"/>
  <c r="E36" i="8"/>
  <c r="L36" i="8" s="1"/>
  <c r="E38" i="8"/>
  <c r="O38" i="8" s="1"/>
  <c r="N38" i="8" s="1"/>
  <c r="I38" i="8"/>
  <c r="H38" i="8" s="1"/>
  <c r="L38" i="8"/>
  <c r="G38" i="8"/>
  <c r="L40" i="8"/>
  <c r="G40" i="8"/>
  <c r="E40" i="8"/>
  <c r="O40" i="8" s="1"/>
  <c r="N40" i="8" s="1"/>
  <c r="J42" i="8"/>
  <c r="E42" i="8"/>
  <c r="I42" i="8" s="1"/>
  <c r="H42" i="8" s="1"/>
  <c r="G42" i="8"/>
  <c r="O44" i="8"/>
  <c r="N44" i="8" s="1"/>
  <c r="I44" i="8"/>
  <c r="H44" i="8" s="1"/>
  <c r="J44" i="8"/>
  <c r="E44" i="8"/>
  <c r="L44" i="8" s="1"/>
  <c r="K44" i="8" s="1"/>
  <c r="J46" i="8"/>
  <c r="E46" i="8"/>
  <c r="L46" i="8" s="1"/>
  <c r="K46" i="8" s="1"/>
  <c r="I46" i="8"/>
  <c r="H46" i="8" s="1"/>
  <c r="G46" i="8"/>
  <c r="O48" i="8"/>
  <c r="N48" i="8" s="1"/>
  <c r="G48" i="8"/>
  <c r="J48" i="8"/>
  <c r="I48" i="8"/>
  <c r="H48" i="8" s="1"/>
  <c r="E48" i="8"/>
  <c r="L48" i="8" s="1"/>
  <c r="K48" i="8" s="1"/>
  <c r="E50" i="8"/>
  <c r="L50" i="8" s="1"/>
  <c r="K50" i="8" s="1"/>
  <c r="I50" i="8"/>
  <c r="H50" i="8" s="1"/>
  <c r="G50" i="8"/>
  <c r="L52" i="8"/>
  <c r="K52" i="8" s="1"/>
  <c r="G52" i="8"/>
  <c r="I52" i="8"/>
  <c r="H52" i="8" s="1"/>
  <c r="E52" i="8"/>
  <c r="O52" i="8" s="1"/>
  <c r="N52" i="8" s="1"/>
  <c r="J52" i="8"/>
  <c r="J54" i="8"/>
  <c r="E54" i="8"/>
  <c r="I54" i="8"/>
  <c r="L54" i="8"/>
  <c r="K54" i="8" s="1"/>
  <c r="O54" i="8"/>
  <c r="N54" i="8" s="1"/>
  <c r="G54" i="8"/>
  <c r="H54" i="8" s="1"/>
  <c r="O56" i="8"/>
  <c r="N56" i="8" s="1"/>
  <c r="J56" i="8"/>
  <c r="I56" i="8"/>
  <c r="H56" i="8" s="1"/>
  <c r="E56" i="8"/>
  <c r="L56" i="8" s="1"/>
  <c r="K56" i="8" s="1"/>
  <c r="N58" i="8"/>
  <c r="J58" i="8"/>
  <c r="E58" i="8"/>
  <c r="I58" i="8"/>
  <c r="H58" i="8"/>
  <c r="O58" i="8"/>
  <c r="G58" i="8"/>
  <c r="L58" i="8"/>
  <c r="K58" i="8" s="1"/>
  <c r="L60" i="8"/>
  <c r="K60" i="8" s="1"/>
  <c r="G60" i="8"/>
  <c r="E60" i="8"/>
  <c r="I60" i="8" s="1"/>
  <c r="H60" i="8" s="1"/>
  <c r="J60" i="8"/>
  <c r="E62" i="8"/>
  <c r="I62" i="8" s="1"/>
  <c r="L62" i="8"/>
  <c r="G64" i="8"/>
  <c r="J64" i="8"/>
  <c r="E64" i="8"/>
  <c r="O64" i="8" s="1"/>
  <c r="N64" i="8" s="1"/>
  <c r="E66" i="8"/>
  <c r="O66" i="8" s="1"/>
  <c r="N66" i="8" s="1"/>
  <c r="I66" i="8"/>
  <c r="H66" i="8" s="1"/>
  <c r="G66" i="8"/>
  <c r="L66" i="8"/>
  <c r="K66" i="8" s="1"/>
  <c r="O68" i="8"/>
  <c r="N68" i="8" s="1"/>
  <c r="G68" i="8"/>
  <c r="I68" i="8"/>
  <c r="H68" i="8" s="1"/>
  <c r="J68" i="8"/>
  <c r="E68" i="8"/>
  <c r="L68" i="8" s="1"/>
  <c r="K68" i="8" s="1"/>
  <c r="E70" i="8"/>
  <c r="L70" i="8" s="1"/>
  <c r="L72" i="8"/>
  <c r="K72" i="8" s="1"/>
  <c r="J72" i="8"/>
  <c r="G72" i="8"/>
  <c r="E72" i="8"/>
  <c r="I72" i="8" s="1"/>
  <c r="H72" i="8" s="1"/>
  <c r="G74" i="8"/>
  <c r="E74" i="8"/>
  <c r="I74" i="8" s="1"/>
  <c r="H74" i="8" s="1"/>
  <c r="L74" i="8"/>
  <c r="K74" i="8" s="1"/>
  <c r="I76" i="8"/>
  <c r="H76" i="8" s="1"/>
  <c r="O76" i="8"/>
  <c r="N76" i="8" s="1"/>
  <c r="G76" i="8"/>
  <c r="E76" i="8"/>
  <c r="L76" i="8" s="1"/>
  <c r="K76" i="8" s="1"/>
  <c r="J76" i="8"/>
  <c r="O78" i="8"/>
  <c r="N78" i="8" s="1"/>
  <c r="J78" i="8"/>
  <c r="E78" i="8"/>
  <c r="L78" i="8"/>
  <c r="K78" i="8" s="1"/>
  <c r="I78" i="8"/>
  <c r="H78" i="8" s="1"/>
  <c r="I80" i="8"/>
  <c r="H80" i="8" s="1"/>
  <c r="J80" i="8"/>
  <c r="E80" i="8"/>
  <c r="L80" i="8" s="1"/>
  <c r="K80" i="8" s="1"/>
  <c r="G80" i="8"/>
  <c r="G82" i="8"/>
  <c r="J82" i="8"/>
  <c r="E82" i="8"/>
  <c r="O82" i="8" s="1"/>
  <c r="N82" i="8" s="1"/>
  <c r="L82" i="8"/>
  <c r="K82" i="8" s="1"/>
  <c r="I82" i="8"/>
  <c r="H82" i="8" s="1"/>
  <c r="G84" i="8"/>
  <c r="E84" i="8"/>
  <c r="O84" i="8" s="1"/>
  <c r="N84" i="8" s="1"/>
  <c r="J84" i="8"/>
  <c r="E86" i="8"/>
  <c r="L86" i="8" s="1"/>
  <c r="G88" i="8"/>
  <c r="E88" i="8"/>
  <c r="O88" i="8" s="1"/>
  <c r="N88" i="8" s="1"/>
  <c r="L88" i="8"/>
  <c r="K88" i="8" s="1"/>
  <c r="I88" i="8"/>
  <c r="H88" i="8" s="1"/>
  <c r="J90" i="8"/>
  <c r="E90" i="8"/>
  <c r="I90" i="8" s="1"/>
  <c r="G92" i="8"/>
  <c r="J92" i="8"/>
  <c r="E92" i="8"/>
  <c r="O92" i="8" s="1"/>
  <c r="N92" i="8" s="1"/>
  <c r="I92" i="8"/>
  <c r="H92" i="8" s="1"/>
  <c r="L94" i="8"/>
  <c r="E94" i="8"/>
  <c r="O94" i="8" s="1"/>
  <c r="N94" i="8" s="1"/>
  <c r="G94" i="8"/>
  <c r="G96" i="8"/>
  <c r="J96" i="8"/>
  <c r="E96" i="8"/>
  <c r="O96" i="8" s="1"/>
  <c r="N96" i="8" s="1"/>
  <c r="I98" i="8"/>
  <c r="H98" i="8" s="1"/>
  <c r="L98" i="8"/>
  <c r="K98" i="8" s="1"/>
  <c r="O98" i="8"/>
  <c r="G98" i="8"/>
  <c r="E98" i="8"/>
  <c r="G100" i="8"/>
  <c r="J100" i="8"/>
  <c r="E100" i="8"/>
  <c r="I100" i="8" s="1"/>
  <c r="H100" i="8" s="1"/>
  <c r="L102" i="8"/>
  <c r="E102" i="8"/>
  <c r="O102" i="8" s="1"/>
  <c r="N102" i="8" s="1"/>
  <c r="K102" i="8"/>
  <c r="G102" i="8"/>
  <c r="J102" i="8"/>
  <c r="G104" i="8"/>
  <c r="E104" i="8"/>
  <c r="O104" i="8" s="1"/>
  <c r="N104" i="8" s="1"/>
  <c r="L104" i="8"/>
  <c r="K104" i="8" s="1"/>
  <c r="I104" i="8"/>
  <c r="H104" i="8" s="1"/>
  <c r="J106" i="8"/>
  <c r="G106" i="8"/>
  <c r="E106" i="8"/>
  <c r="I106" i="8" s="1"/>
  <c r="H106" i="8" s="1"/>
  <c r="G108" i="8"/>
  <c r="J108" i="8"/>
  <c r="E108" i="8"/>
  <c r="I108" i="8" s="1"/>
  <c r="H108" i="8" s="1"/>
  <c r="L110" i="8"/>
  <c r="E110" i="8"/>
  <c r="I110" i="8" s="1"/>
  <c r="O110" i="8"/>
  <c r="N110" i="8" s="1"/>
  <c r="G112" i="8"/>
  <c r="E112" i="8"/>
  <c r="O112" i="8" s="1"/>
  <c r="N112" i="8" s="1"/>
  <c r="L112" i="8"/>
  <c r="I114" i="8"/>
  <c r="H114" i="8" s="1"/>
  <c r="L114" i="8"/>
  <c r="K114" i="8" s="1"/>
  <c r="O114" i="8"/>
  <c r="N114" i="8" s="1"/>
  <c r="G114" i="8"/>
  <c r="E114" i="8"/>
  <c r="G10" i="8"/>
  <c r="E10" i="8"/>
  <c r="I10" i="8" s="1"/>
  <c r="A5" i="8"/>
  <c r="AK5" i="8"/>
  <c r="AI5" i="8"/>
  <c r="AH5" i="8"/>
  <c r="G62" i="8" l="1"/>
  <c r="H62" i="8" s="1"/>
  <c r="K62" i="8"/>
  <c r="O62" i="8"/>
  <c r="N62" i="8" s="1"/>
  <c r="K115" i="8"/>
  <c r="L113" i="8"/>
  <c r="K113" i="8" s="1"/>
  <c r="K112" i="8"/>
  <c r="I112" i="8"/>
  <c r="H112" i="8" s="1"/>
  <c r="K110" i="8"/>
  <c r="G110" i="8"/>
  <c r="H110" i="8" s="1"/>
  <c r="K109" i="8"/>
  <c r="G109" i="8"/>
  <c r="H109" i="8" s="1"/>
  <c r="O109" i="8"/>
  <c r="N109" i="8" s="1"/>
  <c r="L109" i="8"/>
  <c r="L108" i="8"/>
  <c r="K108" i="8" s="1"/>
  <c r="O108" i="8"/>
  <c r="N108" i="8" s="1"/>
  <c r="I107" i="8"/>
  <c r="O107" i="8"/>
  <c r="N107" i="8" s="1"/>
  <c r="L106" i="8"/>
  <c r="K106" i="8" s="1"/>
  <c r="O106" i="8"/>
  <c r="N106" i="8" s="1"/>
  <c r="L105" i="8"/>
  <c r="G105" i="8"/>
  <c r="L103" i="8"/>
  <c r="K103" i="8" s="1"/>
  <c r="I103" i="8"/>
  <c r="H103" i="8" s="1"/>
  <c r="I102" i="8"/>
  <c r="H102" i="8" s="1"/>
  <c r="L101" i="8"/>
  <c r="K101" i="8" s="1"/>
  <c r="L100" i="8"/>
  <c r="K100" i="8" s="1"/>
  <c r="O100" i="8"/>
  <c r="N100" i="8" s="1"/>
  <c r="K99" i="8"/>
  <c r="I99" i="8"/>
  <c r="H99" i="8" s="1"/>
  <c r="G97" i="8"/>
  <c r="EB97" i="3" s="1"/>
  <c r="L96" i="8"/>
  <c r="K96" i="8" s="1"/>
  <c r="I96" i="8"/>
  <c r="H96" i="8" s="1"/>
  <c r="G95" i="8"/>
  <c r="I94" i="8"/>
  <c r="H94" i="8" s="1"/>
  <c r="N93" i="8"/>
  <c r="L92" i="8"/>
  <c r="K92" i="8" s="1"/>
  <c r="K91" i="8"/>
  <c r="I91" i="8"/>
  <c r="H91" i="8" s="1"/>
  <c r="H90" i="8"/>
  <c r="L90" i="8"/>
  <c r="K90" i="8" s="1"/>
  <c r="O90" i="8"/>
  <c r="N90" i="8" s="1"/>
  <c r="L89" i="8"/>
  <c r="K89" i="8" s="1"/>
  <c r="I89" i="8"/>
  <c r="H89" i="8" s="1"/>
  <c r="I87" i="8"/>
  <c r="H87" i="8" s="1"/>
  <c r="J86" i="8"/>
  <c r="K86" i="8"/>
  <c r="O86" i="8"/>
  <c r="N86" i="8" s="1"/>
  <c r="I86" i="8"/>
  <c r="H86" i="8" s="1"/>
  <c r="EB85" i="3"/>
  <c r="O85" i="8"/>
  <c r="N85" i="8" s="1"/>
  <c r="J85" i="8"/>
  <c r="EM85" i="3" s="1"/>
  <c r="L85" i="8"/>
  <c r="L84" i="8"/>
  <c r="K84" i="8" s="1"/>
  <c r="I84" i="8"/>
  <c r="H84" i="8" s="1"/>
  <c r="O81" i="8"/>
  <c r="N81" i="8" s="1"/>
  <c r="O80" i="8"/>
  <c r="N80" i="8" s="1"/>
  <c r="K77" i="8"/>
  <c r="O74" i="8"/>
  <c r="N74" i="8" s="1"/>
  <c r="O72" i="8"/>
  <c r="N72" i="8" s="1"/>
  <c r="N71" i="8"/>
  <c r="G71" i="8"/>
  <c r="H71" i="8" s="1"/>
  <c r="I70" i="8"/>
  <c r="H70" i="8" s="1"/>
  <c r="J70" i="8"/>
  <c r="K70" i="8" s="1"/>
  <c r="O70" i="8"/>
  <c r="N70" i="8" s="1"/>
  <c r="J69" i="8"/>
  <c r="L65" i="8"/>
  <c r="K65" i="8" s="1"/>
  <c r="L64" i="8"/>
  <c r="K64" i="8" s="1"/>
  <c r="I64" i="8"/>
  <c r="H64" i="8" s="1"/>
  <c r="H63" i="8"/>
  <c r="H61" i="8"/>
  <c r="J61" i="8"/>
  <c r="O60" i="8"/>
  <c r="N60" i="8" s="1"/>
  <c r="L59" i="8"/>
  <c r="K59" i="8" s="1"/>
  <c r="I59" i="8"/>
  <c r="H59" i="8" s="1"/>
  <c r="N59" i="8"/>
  <c r="L53" i="8"/>
  <c r="K53" i="8" s="1"/>
  <c r="L51" i="8"/>
  <c r="K51" i="8" s="1"/>
  <c r="O51" i="8"/>
  <c r="N51" i="8" s="1"/>
  <c r="O50" i="8"/>
  <c r="N50" i="8" s="1"/>
  <c r="N49" i="8"/>
  <c r="G49" i="8"/>
  <c r="O46" i="8"/>
  <c r="N46" i="8" s="1"/>
  <c r="H43" i="8"/>
  <c r="L43" i="8"/>
  <c r="K43" i="8" s="1"/>
  <c r="O43" i="8"/>
  <c r="N43" i="8" s="1"/>
  <c r="O42" i="8"/>
  <c r="N42" i="8" s="1"/>
  <c r="L42" i="8"/>
  <c r="K42" i="8" s="1"/>
  <c r="K40" i="8"/>
  <c r="I40" i="8"/>
  <c r="H40" i="8" s="1"/>
  <c r="K39" i="8"/>
  <c r="K38" i="8"/>
  <c r="K36" i="8"/>
  <c r="O36" i="8"/>
  <c r="N36" i="8" s="1"/>
  <c r="I36" i="8"/>
  <c r="H36" i="8" s="1"/>
  <c r="J36" i="8"/>
  <c r="G34" i="8"/>
  <c r="H34" i="8" s="1"/>
  <c r="L33" i="8"/>
  <c r="G33" i="8"/>
  <c r="H33" i="8" s="1"/>
  <c r="L32" i="8"/>
  <c r="K32" i="8" s="1"/>
  <c r="I32" i="8"/>
  <c r="H32" i="8" s="1"/>
  <c r="L28" i="8"/>
  <c r="K28" i="8" s="1"/>
  <c r="O28" i="8"/>
  <c r="N28" i="8" s="1"/>
  <c r="K27" i="8"/>
  <c r="O26" i="8"/>
  <c r="N26" i="8" s="1"/>
  <c r="L26" i="8"/>
  <c r="K26" i="8" s="1"/>
  <c r="H25" i="8"/>
  <c r="K25" i="8"/>
  <c r="G25" i="8"/>
  <c r="I23" i="8"/>
  <c r="H23" i="8" s="1"/>
  <c r="L23" i="8"/>
  <c r="K23" i="8" s="1"/>
  <c r="L21" i="8"/>
  <c r="K21" i="8" s="1"/>
  <c r="L20" i="8"/>
  <c r="K20" i="8" s="1"/>
  <c r="O20" i="8"/>
  <c r="N20" i="8" s="1"/>
  <c r="O16" i="8"/>
  <c r="N16" i="8" s="1"/>
  <c r="O15" i="8"/>
  <c r="N15" i="8" s="1"/>
  <c r="L15" i="8"/>
  <c r="I14" i="8"/>
  <c r="H14" i="8" s="1"/>
  <c r="L14" i="8"/>
  <c r="K14" i="8" s="1"/>
  <c r="H13" i="8"/>
  <c r="O12" i="8"/>
  <c r="N12" i="8" s="1"/>
  <c r="L12" i="8"/>
  <c r="K12" i="8" s="1"/>
  <c r="O11" i="8"/>
  <c r="N11" i="8" s="1"/>
  <c r="L11" i="8"/>
  <c r="O9" i="8"/>
  <c r="N9" i="8" s="1"/>
  <c r="L6" i="8"/>
  <c r="K6" i="8" s="1"/>
  <c r="O6" i="8"/>
  <c r="N6" i="8" s="1"/>
  <c r="H107" i="8"/>
  <c r="H55" i="8"/>
  <c r="L19" i="8"/>
  <c r="K19" i="8" s="1"/>
  <c r="O19" i="8"/>
  <c r="N19" i="8" s="1"/>
  <c r="O111" i="8"/>
  <c r="N111" i="8" s="1"/>
  <c r="I111" i="8"/>
  <c r="H111" i="8" s="1"/>
  <c r="H105" i="8"/>
  <c r="H97" i="8"/>
  <c r="L87" i="8"/>
  <c r="K87" i="8" s="1"/>
  <c r="K83" i="8"/>
  <c r="I73" i="8"/>
  <c r="K47" i="8"/>
  <c r="I45" i="8"/>
  <c r="H45" i="8" s="1"/>
  <c r="L45" i="8"/>
  <c r="K45" i="8" s="1"/>
  <c r="O39" i="8"/>
  <c r="N39" i="8" s="1"/>
  <c r="N23" i="8"/>
  <c r="I17" i="8"/>
  <c r="H17" i="8" s="1"/>
  <c r="L17" i="8"/>
  <c r="K17" i="8" s="1"/>
  <c r="G81" i="8"/>
  <c r="J81" i="8"/>
  <c r="K81" i="8" s="1"/>
  <c r="G73" i="8"/>
  <c r="EB73" i="3" s="1"/>
  <c r="J73" i="8"/>
  <c r="K73" i="8" s="1"/>
  <c r="G107" i="8"/>
  <c r="J107" i="8"/>
  <c r="K107" i="8" s="1"/>
  <c r="L31" i="8"/>
  <c r="K31" i="8" s="1"/>
  <c r="O31" i="8"/>
  <c r="N31" i="8" s="1"/>
  <c r="O115" i="8"/>
  <c r="N115" i="8" s="1"/>
  <c r="L111" i="8"/>
  <c r="K111" i="8" s="1"/>
  <c r="N105" i="8"/>
  <c r="L97" i="8"/>
  <c r="K97" i="8" s="1"/>
  <c r="O97" i="8"/>
  <c r="N97" i="8" s="1"/>
  <c r="J93" i="8"/>
  <c r="K93" i="8" s="1"/>
  <c r="I81" i="8"/>
  <c r="H81" i="8" s="1"/>
  <c r="EB79" i="3"/>
  <c r="I75" i="8"/>
  <c r="H75" i="8" s="1"/>
  <c r="O75" i="8"/>
  <c r="N75" i="8" s="1"/>
  <c r="L55" i="8"/>
  <c r="K55" i="8" s="1"/>
  <c r="O55" i="8"/>
  <c r="N55" i="8" s="1"/>
  <c r="O53" i="8"/>
  <c r="N53" i="8" s="1"/>
  <c r="J45" i="8"/>
  <c r="I39" i="8"/>
  <c r="H39" i="8" s="1"/>
  <c r="G35" i="8"/>
  <c r="H35" i="8" s="1"/>
  <c r="K33" i="8"/>
  <c r="I31" i="8"/>
  <c r="H31" i="8" s="1"/>
  <c r="N21" i="8"/>
  <c r="I21" i="8"/>
  <c r="K15" i="8"/>
  <c r="J11" i="8"/>
  <c r="K11" i="8" s="1"/>
  <c r="O95" i="8"/>
  <c r="N95" i="8" s="1"/>
  <c r="I95" i="8"/>
  <c r="H95" i="8" s="1"/>
  <c r="L63" i="8"/>
  <c r="K63" i="8" s="1"/>
  <c r="O63" i="8"/>
  <c r="N63" i="8" s="1"/>
  <c r="I29" i="8"/>
  <c r="H29" i="8" s="1"/>
  <c r="L29" i="8"/>
  <c r="K29" i="8" s="1"/>
  <c r="I115" i="8"/>
  <c r="H115" i="8" s="1"/>
  <c r="K105" i="8"/>
  <c r="L95" i="8"/>
  <c r="K95" i="8" s="1"/>
  <c r="I83" i="8"/>
  <c r="H83" i="8" s="1"/>
  <c r="O83" i="8"/>
  <c r="N83" i="8" s="1"/>
  <c r="O73" i="8"/>
  <c r="N73" i="8" s="1"/>
  <c r="L69" i="8"/>
  <c r="K69" i="8" s="1"/>
  <c r="O69" i="8"/>
  <c r="N69" i="8" s="1"/>
  <c r="L61" i="8"/>
  <c r="K61" i="8" s="1"/>
  <c r="O61" i="8"/>
  <c r="N61" i="8" s="1"/>
  <c r="H57" i="8"/>
  <c r="G57" i="8"/>
  <c r="O47" i="8"/>
  <c r="N47" i="8" s="1"/>
  <c r="I47" i="8"/>
  <c r="H47" i="8" s="1"/>
  <c r="H41" i="8"/>
  <c r="L37" i="8"/>
  <c r="K37" i="8" s="1"/>
  <c r="O37" i="8"/>
  <c r="N37" i="8" s="1"/>
  <c r="G21" i="8"/>
  <c r="EB21" i="3" s="1"/>
  <c r="I19" i="8"/>
  <c r="H19" i="8" s="1"/>
  <c r="O17" i="8"/>
  <c r="N17" i="8" s="1"/>
  <c r="O35" i="8"/>
  <c r="N35" i="8" s="1"/>
  <c r="O27" i="8"/>
  <c r="N27" i="8" s="1"/>
  <c r="I65" i="8"/>
  <c r="H65" i="8" s="1"/>
  <c r="I49" i="8"/>
  <c r="H49" i="8" s="1"/>
  <c r="I9" i="8"/>
  <c r="H9" i="8" s="1"/>
  <c r="L7" i="8"/>
  <c r="K7" i="8" s="1"/>
  <c r="I7" i="8"/>
  <c r="H7" i="8" s="1"/>
  <c r="EM35" i="3"/>
  <c r="EB77" i="3"/>
  <c r="EB75" i="3"/>
  <c r="EW74" i="3"/>
  <c r="EW85" i="3"/>
  <c r="EW107" i="3"/>
  <c r="EW86" i="3"/>
  <c r="J72" i="4"/>
  <c r="I72" i="15"/>
  <c r="Q72" i="8"/>
  <c r="FG72" i="3" s="1"/>
  <c r="J87" i="4"/>
  <c r="I87" i="15"/>
  <c r="Q87" i="8"/>
  <c r="FG87" i="3" s="1"/>
  <c r="L6" i="4"/>
  <c r="K6" i="15"/>
  <c r="S6" i="8"/>
  <c r="FU6" i="3" s="1"/>
  <c r="J61" i="4"/>
  <c r="I61" i="15"/>
  <c r="Q61" i="8"/>
  <c r="FG61" i="3" s="1"/>
  <c r="J86" i="4"/>
  <c r="I86" i="15"/>
  <c r="Q86" i="8"/>
  <c r="FG86" i="3" s="1"/>
  <c r="J111" i="4"/>
  <c r="I111" i="15"/>
  <c r="Q111" i="8"/>
  <c r="FG111" i="3" s="1"/>
  <c r="J44" i="4"/>
  <c r="I44" i="15"/>
  <c r="Q44" i="8"/>
  <c r="FG44" i="3" s="1"/>
  <c r="J66" i="4"/>
  <c r="I66" i="15"/>
  <c r="Q66" i="8"/>
  <c r="FG66" i="3" s="1"/>
  <c r="J49" i="4"/>
  <c r="I49" i="15"/>
  <c r="Q49" i="8"/>
  <c r="FG49" i="3" s="1"/>
  <c r="J43" i="4"/>
  <c r="I43" i="15"/>
  <c r="Q43" i="8"/>
  <c r="FG43" i="3" s="1"/>
  <c r="J113" i="4"/>
  <c r="I113" i="15"/>
  <c r="Q113" i="8"/>
  <c r="FG113" i="3" s="1"/>
  <c r="J32" i="4"/>
  <c r="I32" i="15"/>
  <c r="Q32" i="8"/>
  <c r="FG32" i="3" s="1"/>
  <c r="J26" i="4"/>
  <c r="I26" i="15"/>
  <c r="Q26" i="8"/>
  <c r="FG26" i="3" s="1"/>
  <c r="J91" i="4"/>
  <c r="I91" i="15"/>
  <c r="Q91" i="8"/>
  <c r="FG91" i="3" s="1"/>
  <c r="J15" i="4"/>
  <c r="I15" i="15"/>
  <c r="Q15" i="8"/>
  <c r="FG15" i="3" s="1"/>
  <c r="J101" i="4"/>
  <c r="I101" i="15"/>
  <c r="Q101" i="8"/>
  <c r="FG101" i="3" s="1"/>
  <c r="J90" i="4"/>
  <c r="I90" i="15"/>
  <c r="Q90" i="8"/>
  <c r="FG90" i="3" s="1"/>
  <c r="J96" i="4"/>
  <c r="I96" i="15"/>
  <c r="Q96" i="8"/>
  <c r="FG96" i="3" s="1"/>
  <c r="J79" i="4"/>
  <c r="I79" i="15"/>
  <c r="Q79" i="8"/>
  <c r="FG79" i="3" s="1"/>
  <c r="J85" i="4"/>
  <c r="I85" i="15"/>
  <c r="Q85" i="8"/>
  <c r="FG85" i="3" s="1"/>
  <c r="J53" i="4"/>
  <c r="I53" i="15"/>
  <c r="Q53" i="8"/>
  <c r="FG53" i="3" s="1"/>
  <c r="J63" i="4"/>
  <c r="I63" i="15"/>
  <c r="Q63" i="8"/>
  <c r="FG63" i="3" s="1"/>
  <c r="J103" i="4"/>
  <c r="I103" i="15"/>
  <c r="Q103" i="8"/>
  <c r="FG103" i="3" s="1"/>
  <c r="J36" i="4"/>
  <c r="I36" i="15"/>
  <c r="Q36" i="8"/>
  <c r="FG36" i="3" s="1"/>
  <c r="J73" i="4"/>
  <c r="I73" i="15"/>
  <c r="Q73" i="8"/>
  <c r="FG73" i="3" s="1"/>
  <c r="J41" i="4"/>
  <c r="I41" i="15"/>
  <c r="Q41" i="8"/>
  <c r="FG41" i="3" s="1"/>
  <c r="J35" i="4"/>
  <c r="I35" i="15"/>
  <c r="Q35" i="8"/>
  <c r="FG35" i="3" s="1"/>
  <c r="J105" i="4"/>
  <c r="I105" i="15"/>
  <c r="Q105" i="8"/>
  <c r="FG105" i="3" s="1"/>
  <c r="J8" i="4"/>
  <c r="I8" i="15"/>
  <c r="Q8" i="8"/>
  <c r="FG8" i="3" s="1"/>
  <c r="J104" i="4"/>
  <c r="I104" i="15"/>
  <c r="Q104" i="8"/>
  <c r="FG104" i="3" s="1"/>
  <c r="J83" i="4"/>
  <c r="I83" i="15"/>
  <c r="Q83" i="8"/>
  <c r="FG83" i="3" s="1"/>
  <c r="J23" i="4"/>
  <c r="I23" i="15"/>
  <c r="Q23" i="8"/>
  <c r="FG23" i="3" s="1"/>
  <c r="J93" i="4"/>
  <c r="I93" i="15"/>
  <c r="Q93" i="8"/>
  <c r="FG93" i="3" s="1"/>
  <c r="J82" i="4"/>
  <c r="I82" i="15"/>
  <c r="Q82" i="8"/>
  <c r="FG82" i="3" s="1"/>
  <c r="J115" i="4"/>
  <c r="I115" i="15"/>
  <c r="Q115" i="8"/>
  <c r="FG115" i="3" s="1"/>
  <c r="J56" i="4"/>
  <c r="I56" i="15"/>
  <c r="Q56" i="8"/>
  <c r="FG56" i="3" s="1"/>
  <c r="J77" i="4"/>
  <c r="I77" i="15"/>
  <c r="Q77" i="8"/>
  <c r="FG77" i="3" s="1"/>
  <c r="J45" i="4"/>
  <c r="I45" i="15"/>
  <c r="Q45" i="8"/>
  <c r="FG45" i="3" s="1"/>
  <c r="J71" i="4"/>
  <c r="I71" i="15"/>
  <c r="Q71" i="8"/>
  <c r="FG71" i="3" s="1"/>
  <c r="J95" i="4"/>
  <c r="I95" i="15"/>
  <c r="Q95" i="8"/>
  <c r="FG95" i="3" s="1"/>
  <c r="J28" i="4"/>
  <c r="I28" i="15"/>
  <c r="Q28" i="8"/>
  <c r="FG28" i="3" s="1"/>
  <c r="J50" i="4"/>
  <c r="I50" i="15"/>
  <c r="Q50" i="8"/>
  <c r="FG50" i="3" s="1"/>
  <c r="J33" i="4"/>
  <c r="I33" i="15"/>
  <c r="Q33" i="8"/>
  <c r="FG33" i="3" s="1"/>
  <c r="J27" i="4"/>
  <c r="I27" i="15"/>
  <c r="Q27" i="8"/>
  <c r="FG27" i="3" s="1"/>
  <c r="J97" i="4"/>
  <c r="I97" i="15"/>
  <c r="Q97" i="8"/>
  <c r="FG97" i="3" s="1"/>
  <c r="J16" i="4"/>
  <c r="I16" i="15"/>
  <c r="Q16" i="8"/>
  <c r="FG16" i="3" s="1"/>
  <c r="J107" i="4"/>
  <c r="I107" i="15"/>
  <c r="Q107" i="8"/>
  <c r="FG107" i="3" s="1"/>
  <c r="J75" i="4"/>
  <c r="I75" i="15"/>
  <c r="Q75" i="8"/>
  <c r="FG75" i="3" s="1"/>
  <c r="J18" i="4"/>
  <c r="I18" i="15"/>
  <c r="Q18" i="8"/>
  <c r="FG18" i="3" s="1"/>
  <c r="J84" i="4"/>
  <c r="I84" i="15"/>
  <c r="Q84" i="8"/>
  <c r="FG84" i="3" s="1"/>
  <c r="J74" i="4"/>
  <c r="I74" i="15"/>
  <c r="Q74" i="8"/>
  <c r="FG74" i="3" s="1"/>
  <c r="J99" i="4"/>
  <c r="I99" i="15"/>
  <c r="Q99" i="8"/>
  <c r="FG99" i="3" s="1"/>
  <c r="J64" i="4"/>
  <c r="I64" i="15"/>
  <c r="Q64" i="8"/>
  <c r="FG64" i="3" s="1"/>
  <c r="J70" i="4"/>
  <c r="I70" i="15"/>
  <c r="Q70" i="8"/>
  <c r="FG70" i="3" s="1"/>
  <c r="J37" i="4"/>
  <c r="I37" i="15"/>
  <c r="Q37" i="8"/>
  <c r="FG37" i="3" s="1"/>
  <c r="J47" i="4"/>
  <c r="I47" i="15"/>
  <c r="Q47" i="8"/>
  <c r="FG47" i="3" s="1"/>
  <c r="J110" i="4"/>
  <c r="I110" i="15"/>
  <c r="Q110" i="8"/>
  <c r="FG110" i="3" s="1"/>
  <c r="J20" i="4"/>
  <c r="I20" i="15"/>
  <c r="Q20" i="8"/>
  <c r="FG20" i="3" s="1"/>
  <c r="J58" i="4"/>
  <c r="I58" i="15"/>
  <c r="Q58" i="8"/>
  <c r="FG58" i="3" s="1"/>
  <c r="J25" i="4"/>
  <c r="I25" i="15"/>
  <c r="Q25" i="8"/>
  <c r="FG25" i="3" s="1"/>
  <c r="J19" i="4"/>
  <c r="I19" i="15"/>
  <c r="Q19" i="8"/>
  <c r="FG19" i="3" s="1"/>
  <c r="J88" i="4"/>
  <c r="I88" i="15"/>
  <c r="Q88" i="8"/>
  <c r="FG88" i="3" s="1"/>
  <c r="J14" i="4"/>
  <c r="I14" i="15"/>
  <c r="Q14" i="8"/>
  <c r="FG14" i="3" s="1"/>
  <c r="J108" i="4"/>
  <c r="I108" i="15"/>
  <c r="Q108" i="8"/>
  <c r="FG108" i="3" s="1"/>
  <c r="J68" i="4"/>
  <c r="I68" i="15"/>
  <c r="Q68" i="8"/>
  <c r="FG68" i="3" s="1"/>
  <c r="J38" i="4"/>
  <c r="I38" i="15"/>
  <c r="Q38" i="8"/>
  <c r="FG38" i="3" s="1"/>
  <c r="J76" i="4"/>
  <c r="I76" i="15"/>
  <c r="Q76" i="8"/>
  <c r="FG76" i="3" s="1"/>
  <c r="J67" i="4"/>
  <c r="I67" i="15"/>
  <c r="Q67" i="8"/>
  <c r="FG67" i="3" s="1"/>
  <c r="J114" i="4"/>
  <c r="I114" i="15"/>
  <c r="Q114" i="8"/>
  <c r="FG114" i="3" s="1"/>
  <c r="J40" i="4"/>
  <c r="I40" i="15"/>
  <c r="Q40" i="8"/>
  <c r="FG40" i="3" s="1"/>
  <c r="J62" i="4"/>
  <c r="I62" i="15"/>
  <c r="Q62" i="8"/>
  <c r="FG62" i="3" s="1"/>
  <c r="J29" i="4"/>
  <c r="I29" i="15"/>
  <c r="Q29" i="8"/>
  <c r="FG29" i="3" s="1"/>
  <c r="J55" i="4"/>
  <c r="I55" i="15"/>
  <c r="Q55" i="8"/>
  <c r="FG55" i="3" s="1"/>
  <c r="J102" i="4"/>
  <c r="I102" i="15"/>
  <c r="Q102" i="8"/>
  <c r="FG102" i="3" s="1"/>
  <c r="J12" i="4"/>
  <c r="I12" i="15"/>
  <c r="Q12" i="8"/>
  <c r="FG12" i="3" s="1"/>
  <c r="J10" i="4"/>
  <c r="I10" i="15"/>
  <c r="J17" i="4"/>
  <c r="I17" i="15"/>
  <c r="Q17" i="8"/>
  <c r="FG17" i="3" s="1"/>
  <c r="J7" i="4"/>
  <c r="I7" i="15"/>
  <c r="Q7" i="8"/>
  <c r="FG7" i="3" s="1"/>
  <c r="J80" i="4"/>
  <c r="I80" i="15"/>
  <c r="Q80" i="8"/>
  <c r="FG80" i="3" s="1"/>
  <c r="J42" i="4"/>
  <c r="I42" i="15"/>
  <c r="Q42" i="8"/>
  <c r="FG42" i="3" s="1"/>
  <c r="J100" i="4"/>
  <c r="I100" i="15"/>
  <c r="Q100" i="8"/>
  <c r="FG100" i="3" s="1"/>
  <c r="J60" i="4"/>
  <c r="I60" i="15"/>
  <c r="Q60" i="8"/>
  <c r="FG60" i="3" s="1"/>
  <c r="J81" i="4"/>
  <c r="I81" i="15"/>
  <c r="Q81" i="8"/>
  <c r="FG81" i="3" s="1"/>
  <c r="J65" i="4"/>
  <c r="I65" i="15"/>
  <c r="Q65" i="8"/>
  <c r="FG65" i="3" s="1"/>
  <c r="J59" i="4"/>
  <c r="I59" i="15"/>
  <c r="Q59" i="8"/>
  <c r="FG59" i="3" s="1"/>
  <c r="J106" i="4"/>
  <c r="I106" i="15"/>
  <c r="Q106" i="8"/>
  <c r="FG106" i="3" s="1"/>
  <c r="J48" i="4"/>
  <c r="I48" i="15"/>
  <c r="Q48" i="8"/>
  <c r="FG48" i="3" s="1"/>
  <c r="J54" i="4"/>
  <c r="I54" i="15"/>
  <c r="Q54" i="8"/>
  <c r="FG54" i="3" s="1"/>
  <c r="J21" i="4"/>
  <c r="I21" i="15"/>
  <c r="Q21" i="8"/>
  <c r="FG21" i="3" s="1"/>
  <c r="J31" i="4"/>
  <c r="I31" i="15"/>
  <c r="Q31" i="8"/>
  <c r="FG31" i="3" s="1"/>
  <c r="J94" i="4"/>
  <c r="I94" i="15"/>
  <c r="Q94" i="8"/>
  <c r="FG94" i="3" s="1"/>
  <c r="J11" i="4"/>
  <c r="I11" i="15"/>
  <c r="Q11" i="8"/>
  <c r="FG11" i="3" s="1"/>
  <c r="J34" i="4"/>
  <c r="I34" i="15"/>
  <c r="Q34" i="8"/>
  <c r="FG34" i="3" s="1"/>
  <c r="J9" i="4"/>
  <c r="I9" i="15"/>
  <c r="Q9" i="8"/>
  <c r="FG9" i="3" s="1"/>
  <c r="J30" i="4"/>
  <c r="I30" i="15"/>
  <c r="Q30" i="8"/>
  <c r="FG30" i="3" s="1"/>
  <c r="J69" i="4"/>
  <c r="I69" i="15"/>
  <c r="Q69" i="8"/>
  <c r="FG69" i="3" s="1"/>
  <c r="J78" i="4"/>
  <c r="I78" i="15"/>
  <c r="Q78" i="8"/>
  <c r="FG78" i="3" s="1"/>
  <c r="J92" i="4"/>
  <c r="I92" i="15"/>
  <c r="Q92" i="8"/>
  <c r="FG92" i="3" s="1"/>
  <c r="J52" i="4"/>
  <c r="I52" i="15"/>
  <c r="Q52" i="8"/>
  <c r="FG52" i="3" s="1"/>
  <c r="J89" i="4"/>
  <c r="I89" i="15"/>
  <c r="Q89" i="8"/>
  <c r="FG89" i="3" s="1"/>
  <c r="J57" i="4"/>
  <c r="I57" i="15"/>
  <c r="Q57" i="8"/>
  <c r="FG57" i="3" s="1"/>
  <c r="J51" i="4"/>
  <c r="I51" i="15"/>
  <c r="Q51" i="8"/>
  <c r="FG51" i="3" s="1"/>
  <c r="J98" i="4"/>
  <c r="I98" i="15"/>
  <c r="Q98" i="8"/>
  <c r="FG98" i="3" s="1"/>
  <c r="J24" i="4"/>
  <c r="I24" i="15"/>
  <c r="Q24" i="8"/>
  <c r="FG24" i="3" s="1"/>
  <c r="J46" i="4"/>
  <c r="I46" i="15"/>
  <c r="Q46" i="8"/>
  <c r="FG46" i="3" s="1"/>
  <c r="J13" i="4"/>
  <c r="I13" i="15"/>
  <c r="Q13" i="8"/>
  <c r="FG13" i="3" s="1"/>
  <c r="J39" i="4"/>
  <c r="I39" i="15"/>
  <c r="Q39" i="8"/>
  <c r="FG39" i="3" s="1"/>
  <c r="J109" i="4"/>
  <c r="I109" i="15"/>
  <c r="Q109" i="8"/>
  <c r="FG109" i="3" s="1"/>
  <c r="J22" i="4"/>
  <c r="I22" i="15"/>
  <c r="Q22" i="8"/>
  <c r="FG22" i="3" s="1"/>
  <c r="J112" i="4"/>
  <c r="I112" i="15"/>
  <c r="Q112" i="8"/>
  <c r="FG112" i="3" s="1"/>
  <c r="J5" i="4"/>
  <c r="I5" i="15"/>
  <c r="EM27" i="3"/>
  <c r="EB83" i="3"/>
  <c r="EW87" i="3"/>
  <c r="EW100" i="3"/>
  <c r="EW68" i="3"/>
  <c r="EW60" i="3"/>
  <c r="EW52" i="3"/>
  <c r="EW44" i="3"/>
  <c r="EW28" i="3"/>
  <c r="EW8" i="3"/>
  <c r="EW103" i="3"/>
  <c r="EW55" i="3"/>
  <c r="EW101" i="3"/>
  <c r="EB66" i="3"/>
  <c r="EW31" i="3"/>
  <c r="EB111" i="3"/>
  <c r="EM51" i="3"/>
  <c r="D5" i="8"/>
  <c r="G5" i="8" s="1"/>
  <c r="M5" i="8"/>
  <c r="EW66" i="3"/>
  <c r="EW58" i="3"/>
  <c r="EW50" i="3"/>
  <c r="EW42" i="3"/>
  <c r="EW34" i="3"/>
  <c r="EW26" i="3"/>
  <c r="EW93" i="3"/>
  <c r="EW77" i="3"/>
  <c r="EW7" i="3"/>
  <c r="EM108" i="3"/>
  <c r="EW84" i="3"/>
  <c r="EW76" i="3"/>
  <c r="EB87" i="3"/>
  <c r="EW39" i="3"/>
  <c r="EW23" i="3"/>
  <c r="EW22" i="3"/>
  <c r="EW12" i="3"/>
  <c r="EW79" i="3"/>
  <c r="EW112" i="3"/>
  <c r="EW104" i="3"/>
  <c r="EW96" i="3"/>
  <c r="EW94" i="3"/>
  <c r="EW88" i="3"/>
  <c r="EW14" i="3"/>
  <c r="EW13" i="3"/>
  <c r="EW21" i="3"/>
  <c r="EW19" i="3"/>
  <c r="EW91" i="3"/>
  <c r="EW56" i="3"/>
  <c r="EW48" i="3"/>
  <c r="EW40" i="3"/>
  <c r="EW32" i="3"/>
  <c r="EW24" i="3"/>
  <c r="EW20" i="3"/>
  <c r="EW71" i="3"/>
  <c r="EW17" i="3"/>
  <c r="EW15" i="3"/>
  <c r="EW64" i="3"/>
  <c r="EW92" i="3"/>
  <c r="EW82" i="3"/>
  <c r="EW80" i="3"/>
  <c r="EW78" i="3"/>
  <c r="EW72" i="3"/>
  <c r="EW70" i="3"/>
  <c r="EW54" i="3"/>
  <c r="EW46" i="3"/>
  <c r="EW38" i="3"/>
  <c r="EW30" i="3"/>
  <c r="EB6" i="3"/>
  <c r="EW6" i="3"/>
  <c r="EW113" i="3"/>
  <c r="EW105" i="3"/>
  <c r="EW99" i="3"/>
  <c r="EW97" i="3"/>
  <c r="EW89" i="3"/>
  <c r="EW81" i="3"/>
  <c r="EW67" i="3"/>
  <c r="EW59" i="3"/>
  <c r="EW45" i="3"/>
  <c r="EW43" i="3"/>
  <c r="EW35" i="3"/>
  <c r="EW29" i="3"/>
  <c r="EW110" i="3"/>
  <c r="EW102" i="3"/>
  <c r="EW114" i="3"/>
  <c r="EW108" i="3"/>
  <c r="EW106" i="3"/>
  <c r="EW98" i="3"/>
  <c r="EW90" i="3"/>
  <c r="EW18" i="3"/>
  <c r="EW16" i="3"/>
  <c r="EW9" i="3"/>
  <c r="EW83" i="3"/>
  <c r="EW65" i="3"/>
  <c r="EW57" i="3"/>
  <c r="EW49" i="3"/>
  <c r="EW41" i="3"/>
  <c r="EW33" i="3"/>
  <c r="EW25" i="3"/>
  <c r="J10" i="8"/>
  <c r="O10" i="8"/>
  <c r="N10" i="8" s="1"/>
  <c r="H10" i="8"/>
  <c r="L10" i="8"/>
  <c r="EM53" i="3"/>
  <c r="EM37" i="3"/>
  <c r="EM58" i="3"/>
  <c r="EM42" i="3"/>
  <c r="EM26" i="3"/>
  <c r="EB80" i="3"/>
  <c r="EM80" i="3"/>
  <c r="EM64" i="3"/>
  <c r="EM48" i="3"/>
  <c r="EB18" i="3"/>
  <c r="EM59" i="3"/>
  <c r="EB91" i="3"/>
  <c r="EB59" i="3"/>
  <c r="EM67" i="3"/>
  <c r="EB63" i="3"/>
  <c r="EB31" i="3"/>
  <c r="EB15" i="3"/>
  <c r="EB92" i="3"/>
  <c r="EB60" i="3"/>
  <c r="EB44" i="3"/>
  <c r="EB33" i="3"/>
  <c r="EB17" i="3"/>
  <c r="EB78" i="3"/>
  <c r="EB70" i="3"/>
  <c r="EB54" i="3"/>
  <c r="EB38" i="3"/>
  <c r="EB22" i="3"/>
  <c r="EM111" i="3"/>
  <c r="EM100" i="3"/>
  <c r="EB88" i="3"/>
  <c r="EM88" i="3"/>
  <c r="EM56" i="3"/>
  <c r="EM40" i="3"/>
  <c r="EM24" i="3"/>
  <c r="EM8" i="3"/>
  <c r="EB101" i="3"/>
  <c r="EM114" i="3"/>
  <c r="EM90" i="3"/>
  <c r="EM86" i="3"/>
  <c r="EM70" i="3"/>
  <c r="EB43" i="3"/>
  <c r="EB27" i="3"/>
  <c r="EB11" i="3"/>
  <c r="EB56" i="3"/>
  <c r="EB40" i="3"/>
  <c r="EB24" i="3"/>
  <c r="EB8" i="3"/>
  <c r="EM32" i="3"/>
  <c r="EM16" i="3"/>
  <c r="EM113" i="3"/>
  <c r="EB105" i="3"/>
  <c r="EM69" i="3"/>
  <c r="EM102" i="3"/>
  <c r="EM50" i="3"/>
  <c r="EB103" i="3"/>
  <c r="EB28" i="3"/>
  <c r="EB12" i="3"/>
  <c r="EM101" i="3"/>
  <c r="EM57" i="3"/>
  <c r="EM41" i="3"/>
  <c r="EM25" i="3"/>
  <c r="EM9" i="3"/>
  <c r="EM94" i="3"/>
  <c r="EB82" i="3"/>
  <c r="EM62" i="3"/>
  <c r="EB58" i="3"/>
  <c r="EM46" i="3"/>
  <c r="EM30" i="3"/>
  <c r="EM14" i="3"/>
  <c r="EM91" i="3"/>
  <c r="EM74" i="3"/>
  <c r="EB109" i="3"/>
  <c r="EM73" i="3"/>
  <c r="EB53" i="3"/>
  <c r="EB37" i="3"/>
  <c r="EB114" i="3"/>
  <c r="EM106" i="3"/>
  <c r="EM78" i="3"/>
  <c r="EB50" i="3"/>
  <c r="EB42" i="3"/>
  <c r="EB26" i="3"/>
  <c r="EB10" i="3"/>
  <c r="EM115" i="3"/>
  <c r="EB107" i="3"/>
  <c r="EM99" i="3"/>
  <c r="EM87" i="3"/>
  <c r="EM71" i="3"/>
  <c r="EB67" i="3"/>
  <c r="EB51" i="3"/>
  <c r="EM39" i="3"/>
  <c r="EM23" i="3"/>
  <c r="EB19" i="3"/>
  <c r="EM7" i="3"/>
  <c r="EM112" i="3"/>
  <c r="EB104" i="3"/>
  <c r="EB84" i="3"/>
  <c r="EM84" i="3"/>
  <c r="EB72" i="3"/>
  <c r="EM68" i="3"/>
  <c r="EB64" i="3"/>
  <c r="EM52" i="3"/>
  <c r="EB48" i="3"/>
  <c r="EM36" i="3"/>
  <c r="EB32" i="3"/>
  <c r="EM20" i="3"/>
  <c r="EB16" i="3"/>
  <c r="EB110" i="3"/>
  <c r="EM83" i="3"/>
  <c r="EB113" i="3"/>
  <c r="EM105" i="3"/>
  <c r="EM93" i="3"/>
  <c r="EM77" i="3"/>
  <c r="EB69" i="3"/>
  <c r="EM61" i="3"/>
  <c r="EB57" i="3"/>
  <c r="EB41" i="3"/>
  <c r="EM29" i="3"/>
  <c r="EB25" i="3"/>
  <c r="EM13" i="3"/>
  <c r="EB9" i="3"/>
  <c r="EM110" i="3"/>
  <c r="EM98" i="3"/>
  <c r="EB94" i="3"/>
  <c r="EB86" i="3"/>
  <c r="EM82" i="3"/>
  <c r="EM66" i="3"/>
  <c r="EB62" i="3"/>
  <c r="EB46" i="3"/>
  <c r="EM34" i="3"/>
  <c r="EB30" i="3"/>
  <c r="EM18" i="3"/>
  <c r="EB14" i="3"/>
  <c r="EM103" i="3"/>
  <c r="EM75" i="3"/>
  <c r="EB55" i="3"/>
  <c r="EB23" i="3"/>
  <c r="EB7" i="3"/>
  <c r="EB108" i="3"/>
  <c r="EM72" i="3"/>
  <c r="EB52" i="3"/>
  <c r="EB36" i="3"/>
  <c r="EB20" i="3"/>
  <c r="EB100" i="3"/>
  <c r="EB68" i="3"/>
  <c r="EM109" i="3"/>
  <c r="EM97" i="3"/>
  <c r="EB93" i="3"/>
  <c r="EM81" i="3"/>
  <c r="EB65" i="3"/>
  <c r="EM65" i="3"/>
  <c r="EB61" i="3"/>
  <c r="EM49" i="3"/>
  <c r="EB45" i="3"/>
  <c r="EM33" i="3"/>
  <c r="EB13" i="3"/>
  <c r="EB106" i="3"/>
  <c r="EB98" i="3"/>
  <c r="EB90" i="3"/>
  <c r="EB74" i="3"/>
  <c r="EM54" i="3"/>
  <c r="EM38" i="3"/>
  <c r="EB34" i="3"/>
  <c r="EM22" i="3"/>
  <c r="EM6" i="3"/>
  <c r="EB115" i="3"/>
  <c r="EB99" i="3"/>
  <c r="EM79" i="3"/>
  <c r="EM63" i="3"/>
  <c r="EM47" i="3"/>
  <c r="EM31" i="3"/>
  <c r="EM15" i="3"/>
  <c r="EM104" i="3"/>
  <c r="EM92" i="3"/>
  <c r="EB76" i="3"/>
  <c r="EM76" i="3"/>
  <c r="EM60" i="3"/>
  <c r="EM44" i="3"/>
  <c r="EM28" i="3"/>
  <c r="EM12" i="3"/>
  <c r="E5" i="8"/>
  <c r="I5" i="8" s="1"/>
  <c r="B115" i="6"/>
  <c r="A115" i="6"/>
  <c r="B114" i="6"/>
  <c r="A114" i="6"/>
  <c r="B113" i="6"/>
  <c r="A113" i="6"/>
  <c r="B112" i="6"/>
  <c r="A112" i="6"/>
  <c r="B111" i="6"/>
  <c r="A111" i="6"/>
  <c r="B110" i="6"/>
  <c r="A110" i="6"/>
  <c r="B109" i="6"/>
  <c r="A109" i="6"/>
  <c r="B108" i="6"/>
  <c r="A108" i="6"/>
  <c r="B107" i="6"/>
  <c r="A107" i="6"/>
  <c r="B106" i="6"/>
  <c r="A106" i="6"/>
  <c r="B105" i="6"/>
  <c r="A105" i="6"/>
  <c r="B104" i="6"/>
  <c r="A104" i="6"/>
  <c r="B103" i="6"/>
  <c r="A103" i="6"/>
  <c r="B102" i="6"/>
  <c r="A102" i="6"/>
  <c r="B101" i="6"/>
  <c r="A101" i="6"/>
  <c r="B100" i="6"/>
  <c r="A100" i="6"/>
  <c r="B99" i="6"/>
  <c r="A99" i="6"/>
  <c r="B98" i="6"/>
  <c r="A98" i="6"/>
  <c r="B97" i="6"/>
  <c r="A97" i="6"/>
  <c r="B96" i="6"/>
  <c r="A96" i="6"/>
  <c r="B95" i="6"/>
  <c r="A95" i="6"/>
  <c r="B94" i="6"/>
  <c r="A94" i="6"/>
  <c r="B93" i="6"/>
  <c r="A93" i="6"/>
  <c r="B92" i="6"/>
  <c r="A92" i="6"/>
  <c r="B91" i="6"/>
  <c r="A91" i="6"/>
  <c r="B90" i="6"/>
  <c r="A90" i="6"/>
  <c r="B89" i="6"/>
  <c r="A89" i="6"/>
  <c r="B88" i="6"/>
  <c r="A88" i="6"/>
  <c r="B87" i="6"/>
  <c r="A87" i="6"/>
  <c r="B86" i="6"/>
  <c r="A86" i="6"/>
  <c r="B85" i="6"/>
  <c r="A85" i="6"/>
  <c r="B84" i="6"/>
  <c r="A84" i="6"/>
  <c r="B83" i="6"/>
  <c r="A83" i="6"/>
  <c r="B82" i="6"/>
  <c r="A82" i="6"/>
  <c r="B81" i="6"/>
  <c r="A81" i="6"/>
  <c r="B80" i="6"/>
  <c r="A80" i="6"/>
  <c r="B79" i="6"/>
  <c r="A79" i="6"/>
  <c r="B78" i="6"/>
  <c r="A78" i="6"/>
  <c r="B77" i="6"/>
  <c r="A77" i="6"/>
  <c r="B76" i="6"/>
  <c r="A76" i="6"/>
  <c r="B75" i="6"/>
  <c r="A75" i="6"/>
  <c r="B74" i="6"/>
  <c r="A74" i="6"/>
  <c r="B73" i="6"/>
  <c r="A73" i="6"/>
  <c r="B72" i="6"/>
  <c r="A72" i="6"/>
  <c r="B71" i="6"/>
  <c r="A71" i="6"/>
  <c r="B70" i="6"/>
  <c r="A70" i="6"/>
  <c r="B69" i="6"/>
  <c r="A69" i="6"/>
  <c r="B68" i="6"/>
  <c r="A68" i="6"/>
  <c r="B67" i="6"/>
  <c r="A67" i="6"/>
  <c r="B66" i="6"/>
  <c r="A66" i="6"/>
  <c r="B65" i="6"/>
  <c r="A65" i="6"/>
  <c r="B64" i="6"/>
  <c r="A64" i="6"/>
  <c r="B63" i="6"/>
  <c r="A63" i="6"/>
  <c r="B62" i="6"/>
  <c r="A62" i="6"/>
  <c r="B61" i="6"/>
  <c r="A61" i="6"/>
  <c r="B60" i="6"/>
  <c r="A60" i="6"/>
  <c r="B59" i="6"/>
  <c r="A59" i="6"/>
  <c r="B58" i="6"/>
  <c r="A58" i="6"/>
  <c r="B57" i="6"/>
  <c r="A57" i="6"/>
  <c r="B56" i="6"/>
  <c r="A56" i="6"/>
  <c r="B55" i="6"/>
  <c r="A55" i="6"/>
  <c r="B54" i="6"/>
  <c r="A54" i="6"/>
  <c r="B53" i="6"/>
  <c r="A53" i="6"/>
  <c r="B52" i="6"/>
  <c r="A52" i="6"/>
  <c r="B51" i="6"/>
  <c r="A51" i="6"/>
  <c r="B50" i="6"/>
  <c r="A50" i="6"/>
  <c r="B49" i="6"/>
  <c r="A49" i="6"/>
  <c r="B48" i="6"/>
  <c r="A48" i="6"/>
  <c r="B47" i="6"/>
  <c r="A47" i="6"/>
  <c r="B46" i="6"/>
  <c r="A46" i="6"/>
  <c r="B45" i="6"/>
  <c r="A45" i="6"/>
  <c r="B44" i="6"/>
  <c r="A44" i="6"/>
  <c r="B43" i="6"/>
  <c r="A43" i="6"/>
  <c r="B42" i="6"/>
  <c r="A42" i="6"/>
  <c r="B41" i="6"/>
  <c r="A41" i="6"/>
  <c r="B40" i="6"/>
  <c r="A40" i="6"/>
  <c r="B39" i="6"/>
  <c r="A39" i="6"/>
  <c r="B38" i="6"/>
  <c r="A38" i="6"/>
  <c r="B37" i="6"/>
  <c r="A37" i="6"/>
  <c r="B36" i="6"/>
  <c r="A36" i="6"/>
  <c r="B35" i="6"/>
  <c r="A35" i="6"/>
  <c r="B34" i="6"/>
  <c r="A34" i="6"/>
  <c r="B33" i="6"/>
  <c r="A33" i="6"/>
  <c r="B32" i="6"/>
  <c r="A32" i="6"/>
  <c r="B31" i="6"/>
  <c r="A31" i="6"/>
  <c r="B30" i="6"/>
  <c r="A30" i="6"/>
  <c r="B29" i="6"/>
  <c r="A29" i="6"/>
  <c r="B28" i="6"/>
  <c r="A28" i="6"/>
  <c r="B27" i="6"/>
  <c r="A27" i="6"/>
  <c r="B26" i="6"/>
  <c r="A26" i="6"/>
  <c r="B25" i="6"/>
  <c r="A25" i="6"/>
  <c r="B24" i="6"/>
  <c r="A24" i="6"/>
  <c r="B23" i="6"/>
  <c r="A23" i="6"/>
  <c r="B22" i="6"/>
  <c r="A22" i="6"/>
  <c r="B21" i="6"/>
  <c r="A21" i="6"/>
  <c r="B20" i="6"/>
  <c r="A20" i="6"/>
  <c r="B19" i="6"/>
  <c r="A19" i="6"/>
  <c r="B18" i="6"/>
  <c r="A18" i="6"/>
  <c r="B17" i="6"/>
  <c r="A17" i="6"/>
  <c r="B16" i="6"/>
  <c r="A16" i="6"/>
  <c r="B15" i="6"/>
  <c r="A15" i="6"/>
  <c r="B14" i="6"/>
  <c r="A14" i="6"/>
  <c r="B13" i="6"/>
  <c r="A13" i="6"/>
  <c r="B12" i="6"/>
  <c r="A12" i="6"/>
  <c r="B11" i="6"/>
  <c r="A11" i="6"/>
  <c r="B10" i="6"/>
  <c r="A10" i="6"/>
  <c r="B9" i="6"/>
  <c r="A9" i="6"/>
  <c r="B8" i="6"/>
  <c r="A8" i="6"/>
  <c r="B7" i="6"/>
  <c r="A7" i="6"/>
  <c r="B6" i="6"/>
  <c r="A6" i="6"/>
  <c r="B2" i="8"/>
  <c r="EW62" i="3" l="1"/>
  <c r="EW115" i="3"/>
  <c r="EB112" i="3"/>
  <c r="EW111" i="3"/>
  <c r="EW109" i="3"/>
  <c r="EM107" i="3"/>
  <c r="EB102" i="3"/>
  <c r="EB96" i="3"/>
  <c r="EM96" i="3"/>
  <c r="EB95" i="3"/>
  <c r="EM95" i="3"/>
  <c r="EB89" i="3"/>
  <c r="EM89" i="3"/>
  <c r="K85" i="8"/>
  <c r="EW75" i="3"/>
  <c r="H73" i="8"/>
  <c r="EB71" i="3"/>
  <c r="EW63" i="3"/>
  <c r="EW53" i="3"/>
  <c r="EW51" i="3"/>
  <c r="EB49" i="3"/>
  <c r="EW47" i="3"/>
  <c r="EM43" i="3"/>
  <c r="EW37" i="3"/>
  <c r="EW36" i="3"/>
  <c r="EB35" i="3"/>
  <c r="EM21" i="3"/>
  <c r="EM11" i="3"/>
  <c r="EW11" i="3"/>
  <c r="EM45" i="3"/>
  <c r="EW69" i="3"/>
  <c r="EB47" i="3"/>
  <c r="EB29" i="3"/>
  <c r="EW73" i="3"/>
  <c r="EW27" i="3"/>
  <c r="EW61" i="3"/>
  <c r="EM17" i="3"/>
  <c r="EB39" i="3"/>
  <c r="EM55" i="3"/>
  <c r="EB81" i="3"/>
  <c r="EM19" i="3"/>
  <c r="EW95" i="3"/>
  <c r="H21" i="8"/>
  <c r="K22" i="4"/>
  <c r="J22" i="15"/>
  <c r="R22" i="8"/>
  <c r="FN22" i="3" s="1"/>
  <c r="K46" i="4"/>
  <c r="J46" i="15"/>
  <c r="R46" i="8"/>
  <c r="FN46" i="3" s="1"/>
  <c r="K57" i="4"/>
  <c r="J57" i="15"/>
  <c r="R57" i="8"/>
  <c r="FN57" i="3" s="1"/>
  <c r="K78" i="4"/>
  <c r="J78" i="15"/>
  <c r="R78" i="8"/>
  <c r="FN78" i="3" s="1"/>
  <c r="K34" i="4"/>
  <c r="J34" i="15"/>
  <c r="R34" i="8"/>
  <c r="FN34" i="3" s="1"/>
  <c r="K21" i="4"/>
  <c r="J21" i="15"/>
  <c r="R21" i="8"/>
  <c r="FN21" i="3" s="1"/>
  <c r="K59" i="4"/>
  <c r="J59" i="15"/>
  <c r="R59" i="8"/>
  <c r="FN59" i="3" s="1"/>
  <c r="K100" i="4"/>
  <c r="J100" i="15"/>
  <c r="R100" i="8"/>
  <c r="FN100" i="3" s="1"/>
  <c r="K17" i="4"/>
  <c r="J17" i="15"/>
  <c r="R17" i="8"/>
  <c r="FN17" i="3" s="1"/>
  <c r="K102" i="4"/>
  <c r="J102" i="15"/>
  <c r="R102" i="8"/>
  <c r="FN102" i="3" s="1"/>
  <c r="K40" i="4"/>
  <c r="J40" i="15"/>
  <c r="R40" i="8"/>
  <c r="FN40" i="3" s="1"/>
  <c r="K38" i="4"/>
  <c r="J38" i="15"/>
  <c r="R38" i="8"/>
  <c r="FN38" i="3" s="1"/>
  <c r="K88" i="4"/>
  <c r="J88" i="15"/>
  <c r="R88" i="8"/>
  <c r="FN88" i="3" s="1"/>
  <c r="K20" i="4"/>
  <c r="J20" i="15"/>
  <c r="R20" i="8"/>
  <c r="FN20" i="3" s="1"/>
  <c r="K70" i="4"/>
  <c r="J70" i="15"/>
  <c r="R70" i="8"/>
  <c r="FN70" i="3" s="1"/>
  <c r="K84" i="4"/>
  <c r="J84" i="15"/>
  <c r="R84" i="8"/>
  <c r="FN84" i="3" s="1"/>
  <c r="K16" i="4"/>
  <c r="J16" i="15"/>
  <c r="R16" i="8"/>
  <c r="FN16" i="3" s="1"/>
  <c r="K50" i="4"/>
  <c r="J50" i="15"/>
  <c r="R50" i="8"/>
  <c r="FN50" i="3" s="1"/>
  <c r="K45" i="4"/>
  <c r="J45" i="15"/>
  <c r="R45" i="8"/>
  <c r="FN45" i="3" s="1"/>
  <c r="K82" i="4"/>
  <c r="J82" i="15"/>
  <c r="R82" i="8"/>
  <c r="FN82" i="3" s="1"/>
  <c r="K104" i="4"/>
  <c r="J104" i="15"/>
  <c r="R104" i="8"/>
  <c r="FN104" i="3" s="1"/>
  <c r="K41" i="4"/>
  <c r="J41" i="15"/>
  <c r="R41" i="8"/>
  <c r="FN41" i="3" s="1"/>
  <c r="K63" i="4"/>
  <c r="J63" i="15"/>
  <c r="R63" i="8"/>
  <c r="FN63" i="3" s="1"/>
  <c r="K96" i="4"/>
  <c r="J96" i="15"/>
  <c r="R96" i="8"/>
  <c r="FN96" i="3" s="1"/>
  <c r="K91" i="4"/>
  <c r="J91" i="15"/>
  <c r="R91" i="8"/>
  <c r="FN91" i="3" s="1"/>
  <c r="K43" i="4"/>
  <c r="J43" i="15"/>
  <c r="R43" i="8"/>
  <c r="FN43" i="3" s="1"/>
  <c r="K111" i="4"/>
  <c r="J111" i="15"/>
  <c r="R111" i="8"/>
  <c r="FN111" i="3" s="1"/>
  <c r="K87" i="4"/>
  <c r="J87" i="15"/>
  <c r="R87" i="8"/>
  <c r="FN87" i="3" s="1"/>
  <c r="K112" i="4"/>
  <c r="J112" i="15"/>
  <c r="R112" i="8"/>
  <c r="FN112" i="3" s="1"/>
  <c r="K13" i="4"/>
  <c r="J13" i="15"/>
  <c r="R13" i="8"/>
  <c r="FN13" i="3" s="1"/>
  <c r="K51" i="4"/>
  <c r="J51" i="15"/>
  <c r="R51" i="8"/>
  <c r="FN51" i="3" s="1"/>
  <c r="K92" i="4"/>
  <c r="J92" i="15"/>
  <c r="R92" i="8"/>
  <c r="FN92" i="3" s="1"/>
  <c r="K9" i="4"/>
  <c r="J9" i="15"/>
  <c r="R9" i="8"/>
  <c r="FN9" i="3" s="1"/>
  <c r="K31" i="4"/>
  <c r="J31" i="15"/>
  <c r="R31" i="8"/>
  <c r="FN31" i="3" s="1"/>
  <c r="K106" i="4"/>
  <c r="J106" i="15"/>
  <c r="R106" i="8"/>
  <c r="FN106" i="3" s="1"/>
  <c r="K60" i="4"/>
  <c r="J60" i="15"/>
  <c r="R60" i="8"/>
  <c r="FN60" i="3" s="1"/>
  <c r="K7" i="4"/>
  <c r="J7" i="15"/>
  <c r="R7" i="8"/>
  <c r="FN7" i="3" s="1"/>
  <c r="K12" i="4"/>
  <c r="J12" i="15"/>
  <c r="R12" i="8"/>
  <c r="FN12" i="3" s="1"/>
  <c r="K62" i="4"/>
  <c r="J62" i="15"/>
  <c r="R62" i="8"/>
  <c r="FN62" i="3" s="1"/>
  <c r="K76" i="4"/>
  <c r="J76" i="15"/>
  <c r="R76" i="8"/>
  <c r="FN76" i="3" s="1"/>
  <c r="K14" i="4"/>
  <c r="J14" i="15"/>
  <c r="R14" i="8"/>
  <c r="FN14" i="3" s="1"/>
  <c r="K58" i="4"/>
  <c r="J58" i="15"/>
  <c r="R58" i="8"/>
  <c r="FN58" i="3" s="1"/>
  <c r="K37" i="4"/>
  <c r="J37" i="15"/>
  <c r="R37" i="8"/>
  <c r="FN37" i="3" s="1"/>
  <c r="K74" i="4"/>
  <c r="J74" i="15"/>
  <c r="R74" i="8"/>
  <c r="FN74" i="3" s="1"/>
  <c r="K107" i="4"/>
  <c r="J107" i="15"/>
  <c r="R107" i="8"/>
  <c r="FN107" i="3" s="1"/>
  <c r="K33" i="4"/>
  <c r="J33" i="15"/>
  <c r="R33" i="8"/>
  <c r="FN33" i="3" s="1"/>
  <c r="K71" i="4"/>
  <c r="J71" i="15"/>
  <c r="R71" i="8"/>
  <c r="FN71" i="3" s="1"/>
  <c r="K115" i="4"/>
  <c r="J115" i="15"/>
  <c r="R115" i="8"/>
  <c r="FN115" i="3" s="1"/>
  <c r="K83" i="4"/>
  <c r="J83" i="15"/>
  <c r="R83" i="8"/>
  <c r="FN83" i="3" s="1"/>
  <c r="K35" i="4"/>
  <c r="J35" i="15"/>
  <c r="R35" i="8"/>
  <c r="FN35" i="3" s="1"/>
  <c r="K103" i="4"/>
  <c r="J103" i="15"/>
  <c r="R103" i="8"/>
  <c r="FN103" i="3" s="1"/>
  <c r="K79" i="4"/>
  <c r="J79" i="15"/>
  <c r="R79" i="8"/>
  <c r="FN79" i="3" s="1"/>
  <c r="K15" i="4"/>
  <c r="J15" i="15"/>
  <c r="R15" i="8"/>
  <c r="FN15" i="3" s="1"/>
  <c r="K113" i="4"/>
  <c r="J113" i="15"/>
  <c r="R113" i="8"/>
  <c r="FN113" i="3" s="1"/>
  <c r="K44" i="4"/>
  <c r="J44" i="15"/>
  <c r="R44" i="8"/>
  <c r="FN44" i="3" s="1"/>
  <c r="M6" i="4"/>
  <c r="L6" i="15"/>
  <c r="T6" i="8"/>
  <c r="GB6" i="3" s="1"/>
  <c r="K39" i="4"/>
  <c r="J39" i="15"/>
  <c r="R39" i="8"/>
  <c r="FN39" i="3" s="1"/>
  <c r="K98" i="4"/>
  <c r="J98" i="15"/>
  <c r="R98" i="8"/>
  <c r="FN98" i="3" s="1"/>
  <c r="K52" i="4"/>
  <c r="J52" i="15"/>
  <c r="R52" i="8"/>
  <c r="FN52" i="3" s="1"/>
  <c r="K30" i="4"/>
  <c r="J30" i="15"/>
  <c r="R30" i="8"/>
  <c r="FN30" i="3" s="1"/>
  <c r="K94" i="4"/>
  <c r="J94" i="15"/>
  <c r="R94" i="8"/>
  <c r="FN94" i="3" s="1"/>
  <c r="K48" i="4"/>
  <c r="J48" i="15"/>
  <c r="R48" i="8"/>
  <c r="FN48" i="3" s="1"/>
  <c r="K81" i="4"/>
  <c r="J81" i="15"/>
  <c r="R81" i="8"/>
  <c r="FN81" i="3" s="1"/>
  <c r="K80" i="4"/>
  <c r="J80" i="15"/>
  <c r="R80" i="8"/>
  <c r="FN80" i="3" s="1"/>
  <c r="K10" i="4"/>
  <c r="J10" i="15"/>
  <c r="K29" i="4"/>
  <c r="J29" i="15"/>
  <c r="R29" i="8"/>
  <c r="FN29" i="3" s="1"/>
  <c r="K67" i="4"/>
  <c r="J67" i="15"/>
  <c r="R67" i="8"/>
  <c r="FN67" i="3" s="1"/>
  <c r="K108" i="4"/>
  <c r="J108" i="15"/>
  <c r="R108" i="8"/>
  <c r="FN108" i="3" s="1"/>
  <c r="K25" i="4"/>
  <c r="J25" i="15"/>
  <c r="R25" i="8"/>
  <c r="FN25" i="3" s="1"/>
  <c r="K47" i="4"/>
  <c r="J47" i="15"/>
  <c r="R47" i="8"/>
  <c r="FN47" i="3" s="1"/>
  <c r="K99" i="4"/>
  <c r="J99" i="15"/>
  <c r="R99" i="8"/>
  <c r="FN99" i="3" s="1"/>
  <c r="K75" i="4"/>
  <c r="J75" i="15"/>
  <c r="R75" i="8"/>
  <c r="FN75" i="3" s="1"/>
  <c r="K27" i="4"/>
  <c r="J27" i="15"/>
  <c r="R27" i="8"/>
  <c r="FN27" i="3" s="1"/>
  <c r="K95" i="4"/>
  <c r="J95" i="15"/>
  <c r="R95" i="8"/>
  <c r="FN95" i="3" s="1"/>
  <c r="K56" i="4"/>
  <c r="J56" i="15"/>
  <c r="R56" i="8"/>
  <c r="FN56" i="3" s="1"/>
  <c r="K23" i="4"/>
  <c r="J23" i="15"/>
  <c r="R23" i="8"/>
  <c r="FN23" i="3" s="1"/>
  <c r="K105" i="4"/>
  <c r="J105" i="15"/>
  <c r="R105" i="8"/>
  <c r="FN105" i="3" s="1"/>
  <c r="K36" i="4"/>
  <c r="J36" i="15"/>
  <c r="R36" i="8"/>
  <c r="FN36" i="3" s="1"/>
  <c r="K85" i="4"/>
  <c r="J85" i="15"/>
  <c r="R85" i="8"/>
  <c r="FN85" i="3" s="1"/>
  <c r="K101" i="4"/>
  <c r="J101" i="15"/>
  <c r="R101" i="8"/>
  <c r="FN101" i="3" s="1"/>
  <c r="K32" i="4"/>
  <c r="J32" i="15"/>
  <c r="R32" i="8"/>
  <c r="FN32" i="3" s="1"/>
  <c r="K66" i="4"/>
  <c r="J66" i="15"/>
  <c r="R66" i="8"/>
  <c r="FN66" i="3" s="1"/>
  <c r="K61" i="4"/>
  <c r="J61" i="15"/>
  <c r="R61" i="8"/>
  <c r="FN61" i="3" s="1"/>
  <c r="K109" i="4"/>
  <c r="J109" i="15"/>
  <c r="R109" i="8"/>
  <c r="FN109" i="3" s="1"/>
  <c r="K24" i="4"/>
  <c r="J24" i="15"/>
  <c r="R24" i="8"/>
  <c r="FN24" i="3" s="1"/>
  <c r="K89" i="4"/>
  <c r="J89" i="15"/>
  <c r="R89" i="8"/>
  <c r="FN89" i="3" s="1"/>
  <c r="K69" i="4"/>
  <c r="J69" i="15"/>
  <c r="R69" i="8"/>
  <c r="FN69" i="3" s="1"/>
  <c r="K11" i="4"/>
  <c r="J11" i="15"/>
  <c r="R11" i="8"/>
  <c r="FN11" i="3" s="1"/>
  <c r="K54" i="4"/>
  <c r="J54" i="15"/>
  <c r="R54" i="8"/>
  <c r="FN54" i="3" s="1"/>
  <c r="K65" i="4"/>
  <c r="J65" i="15"/>
  <c r="R65" i="8"/>
  <c r="FN65" i="3" s="1"/>
  <c r="K42" i="4"/>
  <c r="J42" i="15"/>
  <c r="R42" i="8"/>
  <c r="FN42" i="3" s="1"/>
  <c r="K55" i="4"/>
  <c r="J55" i="15"/>
  <c r="R55" i="8"/>
  <c r="FN55" i="3" s="1"/>
  <c r="K114" i="4"/>
  <c r="J114" i="15"/>
  <c r="R114" i="8"/>
  <c r="FN114" i="3" s="1"/>
  <c r="K68" i="4"/>
  <c r="J68" i="15"/>
  <c r="R68" i="8"/>
  <c r="FN68" i="3" s="1"/>
  <c r="K19" i="4"/>
  <c r="J19" i="15"/>
  <c r="R19" i="8"/>
  <c r="FN19" i="3" s="1"/>
  <c r="K110" i="4"/>
  <c r="J110" i="15"/>
  <c r="R110" i="8"/>
  <c r="FN110" i="3" s="1"/>
  <c r="K64" i="4"/>
  <c r="J64" i="15"/>
  <c r="R64" i="8"/>
  <c r="FN64" i="3" s="1"/>
  <c r="K18" i="4"/>
  <c r="J18" i="15"/>
  <c r="R18" i="8"/>
  <c r="FN18" i="3" s="1"/>
  <c r="K97" i="4"/>
  <c r="J97" i="15"/>
  <c r="R97" i="8"/>
  <c r="FN97" i="3" s="1"/>
  <c r="K28" i="4"/>
  <c r="J28" i="15"/>
  <c r="R28" i="8"/>
  <c r="FN28" i="3" s="1"/>
  <c r="K77" i="4"/>
  <c r="J77" i="15"/>
  <c r="R77" i="8"/>
  <c r="FN77" i="3" s="1"/>
  <c r="K93" i="4"/>
  <c r="J93" i="15"/>
  <c r="R93" i="8"/>
  <c r="FN93" i="3" s="1"/>
  <c r="K8" i="4"/>
  <c r="J8" i="15"/>
  <c r="R8" i="8"/>
  <c r="FN8" i="3" s="1"/>
  <c r="K73" i="4"/>
  <c r="J73" i="15"/>
  <c r="R73" i="8"/>
  <c r="FN73" i="3" s="1"/>
  <c r="K53" i="4"/>
  <c r="J53" i="15"/>
  <c r="R53" i="8"/>
  <c r="FN53" i="3" s="1"/>
  <c r="K90" i="4"/>
  <c r="J90" i="15"/>
  <c r="R90" i="8"/>
  <c r="FN90" i="3" s="1"/>
  <c r="K26" i="4"/>
  <c r="J26" i="15"/>
  <c r="R26" i="8"/>
  <c r="FN26" i="3" s="1"/>
  <c r="K49" i="4"/>
  <c r="J49" i="15"/>
  <c r="R49" i="8"/>
  <c r="FN49" i="3" s="1"/>
  <c r="K86" i="4"/>
  <c r="J86" i="15"/>
  <c r="R86" i="8"/>
  <c r="FN86" i="3" s="1"/>
  <c r="K72" i="4"/>
  <c r="J72" i="15"/>
  <c r="R72" i="8"/>
  <c r="FN72" i="3" s="1"/>
  <c r="K5" i="4"/>
  <c r="J5" i="15"/>
  <c r="EM10" i="3"/>
  <c r="EW10" i="3"/>
  <c r="K10" i="8"/>
  <c r="J5" i="8"/>
  <c r="EB5" i="3"/>
  <c r="L5" i="8"/>
  <c r="O5" i="8"/>
  <c r="H5" i="8"/>
  <c r="AM5" i="8"/>
  <c r="AL5" i="8"/>
  <c r="AJ5" i="8"/>
  <c r="AG5" i="8"/>
  <c r="AF5" i="8"/>
  <c r="AE5" i="8"/>
  <c r="AD5" i="8"/>
  <c r="AC5" i="8"/>
  <c r="AB5" i="8"/>
  <c r="AA5" i="8"/>
  <c r="B5" i="8"/>
  <c r="B6" i="4"/>
  <c r="A6" i="4"/>
  <c r="B5" i="4"/>
  <c r="A5" i="4"/>
  <c r="B5" i="6"/>
  <c r="A5" i="6"/>
  <c r="B5" i="7"/>
  <c r="A5" i="7"/>
  <c r="L86" i="4" l="1"/>
  <c r="K86" i="15"/>
  <c r="S86" i="8"/>
  <c r="FU86" i="3" s="1"/>
  <c r="L53" i="4"/>
  <c r="K53" i="15"/>
  <c r="S53" i="8"/>
  <c r="FU53" i="3" s="1"/>
  <c r="L77" i="4"/>
  <c r="K77" i="15"/>
  <c r="S77" i="8"/>
  <c r="FU77" i="3" s="1"/>
  <c r="L64" i="4"/>
  <c r="K64" i="15"/>
  <c r="S64" i="8"/>
  <c r="FU64" i="3" s="1"/>
  <c r="L114" i="4"/>
  <c r="K114" i="15"/>
  <c r="S114" i="8"/>
  <c r="FU114" i="3" s="1"/>
  <c r="L54" i="4"/>
  <c r="K54" i="15"/>
  <c r="S54" i="8"/>
  <c r="FU54" i="3" s="1"/>
  <c r="L24" i="4"/>
  <c r="K24" i="15"/>
  <c r="S24" i="8"/>
  <c r="FU24" i="3" s="1"/>
  <c r="L32" i="4"/>
  <c r="K32" i="15"/>
  <c r="S32" i="8"/>
  <c r="FU32" i="3" s="1"/>
  <c r="L105" i="4"/>
  <c r="K105" i="15"/>
  <c r="S105" i="8"/>
  <c r="FU105" i="3" s="1"/>
  <c r="L27" i="4"/>
  <c r="K27" i="15"/>
  <c r="S27" i="8"/>
  <c r="FU27" i="3" s="1"/>
  <c r="L25" i="4"/>
  <c r="K25" i="15"/>
  <c r="S25" i="8"/>
  <c r="FU25" i="3" s="1"/>
  <c r="L48" i="4"/>
  <c r="K48" i="15"/>
  <c r="S48" i="8"/>
  <c r="FU48" i="3" s="1"/>
  <c r="L98" i="4"/>
  <c r="K98" i="15"/>
  <c r="S98" i="8"/>
  <c r="FU98" i="3" s="1"/>
  <c r="L113" i="4"/>
  <c r="K113" i="15"/>
  <c r="S113" i="8"/>
  <c r="FU113" i="3" s="1"/>
  <c r="L35" i="4"/>
  <c r="K35" i="15"/>
  <c r="S35" i="8"/>
  <c r="FU35" i="3" s="1"/>
  <c r="L33" i="4"/>
  <c r="K33" i="15"/>
  <c r="S33" i="8"/>
  <c r="FU33" i="3" s="1"/>
  <c r="L58" i="4"/>
  <c r="K58" i="15"/>
  <c r="S58" i="8"/>
  <c r="FU58" i="3" s="1"/>
  <c r="L12" i="4"/>
  <c r="K12" i="15"/>
  <c r="S12" i="8"/>
  <c r="FU12" i="3" s="1"/>
  <c r="L31" i="4"/>
  <c r="K31" i="15"/>
  <c r="S31" i="8"/>
  <c r="FU31" i="3" s="1"/>
  <c r="L13" i="4"/>
  <c r="K13" i="15"/>
  <c r="S13" i="8"/>
  <c r="FU13" i="3" s="1"/>
  <c r="L43" i="4"/>
  <c r="K43" i="15"/>
  <c r="S43" i="8"/>
  <c r="FU43" i="3" s="1"/>
  <c r="L41" i="4"/>
  <c r="K41" i="15"/>
  <c r="S41" i="8"/>
  <c r="FU41" i="3" s="1"/>
  <c r="L50" i="4"/>
  <c r="K50" i="15"/>
  <c r="S50" i="8"/>
  <c r="FU50" i="3" s="1"/>
  <c r="L20" i="4"/>
  <c r="K20" i="15"/>
  <c r="S20" i="8"/>
  <c r="FU20" i="3" s="1"/>
  <c r="L102" i="4"/>
  <c r="K102" i="15"/>
  <c r="S102" i="8"/>
  <c r="FU102" i="3" s="1"/>
  <c r="L21" i="4"/>
  <c r="K21" i="15"/>
  <c r="S21" i="8"/>
  <c r="FU21" i="3" s="1"/>
  <c r="L46" i="4"/>
  <c r="K46" i="15"/>
  <c r="S46" i="8"/>
  <c r="FU46" i="3" s="1"/>
  <c r="L72" i="4"/>
  <c r="K72" i="15"/>
  <c r="S72" i="8"/>
  <c r="FU72" i="3" s="1"/>
  <c r="L90" i="4"/>
  <c r="K90" i="15"/>
  <c r="S90" i="8"/>
  <c r="FU90" i="3" s="1"/>
  <c r="L93" i="4"/>
  <c r="K93" i="15"/>
  <c r="S93" i="8"/>
  <c r="FU93" i="3" s="1"/>
  <c r="L18" i="4"/>
  <c r="K18" i="15"/>
  <c r="S18" i="8"/>
  <c r="FU18" i="3" s="1"/>
  <c r="L68" i="4"/>
  <c r="K68" i="15"/>
  <c r="S68" i="8"/>
  <c r="FU68" i="3" s="1"/>
  <c r="L65" i="4"/>
  <c r="K65" i="15"/>
  <c r="S65" i="8"/>
  <c r="FU65" i="3" s="1"/>
  <c r="L89" i="4"/>
  <c r="K89" i="15"/>
  <c r="S89" i="8"/>
  <c r="FU89" i="3" s="1"/>
  <c r="L66" i="4"/>
  <c r="K66" i="15"/>
  <c r="S66" i="8"/>
  <c r="FU66" i="3" s="1"/>
  <c r="L36" i="4"/>
  <c r="K36" i="15"/>
  <c r="S36" i="8"/>
  <c r="FU36" i="3" s="1"/>
  <c r="L95" i="4"/>
  <c r="K95" i="15"/>
  <c r="S95" i="8"/>
  <c r="FU95" i="3" s="1"/>
  <c r="L47" i="4"/>
  <c r="K47" i="15"/>
  <c r="S47" i="8"/>
  <c r="FU47" i="3" s="1"/>
  <c r="L29" i="4"/>
  <c r="K29" i="15"/>
  <c r="S29" i="8"/>
  <c r="FU29" i="3" s="1"/>
  <c r="L81" i="4"/>
  <c r="K81" i="15"/>
  <c r="S81" i="8"/>
  <c r="FU81" i="3" s="1"/>
  <c r="L52" i="4"/>
  <c r="K52" i="15"/>
  <c r="S52" i="8"/>
  <c r="FU52" i="3" s="1"/>
  <c r="L44" i="4"/>
  <c r="K44" i="15"/>
  <c r="S44" i="8"/>
  <c r="FU44" i="3" s="1"/>
  <c r="L103" i="4"/>
  <c r="K103" i="15"/>
  <c r="S103" i="8"/>
  <c r="FU103" i="3" s="1"/>
  <c r="L71" i="4"/>
  <c r="K71" i="15"/>
  <c r="S71" i="8"/>
  <c r="FU71" i="3" s="1"/>
  <c r="L37" i="4"/>
  <c r="K37" i="15"/>
  <c r="S37" i="8"/>
  <c r="FU37" i="3" s="1"/>
  <c r="L62" i="4"/>
  <c r="K62" i="15"/>
  <c r="S62" i="8"/>
  <c r="FU62" i="3" s="1"/>
  <c r="L106" i="4"/>
  <c r="K106" i="15"/>
  <c r="S106" i="8"/>
  <c r="FU106" i="3" s="1"/>
  <c r="L51" i="4"/>
  <c r="K51" i="15"/>
  <c r="S51" i="8"/>
  <c r="FU51" i="3" s="1"/>
  <c r="L111" i="4"/>
  <c r="K111" i="15"/>
  <c r="S111" i="8"/>
  <c r="FU111" i="3" s="1"/>
  <c r="L63" i="4"/>
  <c r="K63" i="15"/>
  <c r="S63" i="8"/>
  <c r="FU63" i="3" s="1"/>
  <c r="L45" i="4"/>
  <c r="K45" i="15"/>
  <c r="S45" i="8"/>
  <c r="FU45" i="3" s="1"/>
  <c r="L70" i="4"/>
  <c r="K70" i="15"/>
  <c r="S70" i="8"/>
  <c r="FU70" i="3" s="1"/>
  <c r="L40" i="4"/>
  <c r="K40" i="15"/>
  <c r="S40" i="8"/>
  <c r="FU40" i="3" s="1"/>
  <c r="L59" i="4"/>
  <c r="K59" i="15"/>
  <c r="S59" i="8"/>
  <c r="FU59" i="3" s="1"/>
  <c r="L57" i="4"/>
  <c r="K57" i="15"/>
  <c r="S57" i="8"/>
  <c r="FU57" i="3" s="1"/>
  <c r="L26" i="4"/>
  <c r="K26" i="15"/>
  <c r="S26" i="8"/>
  <c r="FU26" i="3" s="1"/>
  <c r="L8" i="4"/>
  <c r="K8" i="15"/>
  <c r="S8" i="8"/>
  <c r="FU8" i="3" s="1"/>
  <c r="L97" i="4"/>
  <c r="K97" i="15"/>
  <c r="S97" i="8"/>
  <c r="FU97" i="3" s="1"/>
  <c r="L19" i="4"/>
  <c r="K19" i="15"/>
  <c r="S19" i="8"/>
  <c r="FU19" i="3" s="1"/>
  <c r="L42" i="4"/>
  <c r="K42" i="15"/>
  <c r="S42" i="8"/>
  <c r="FU42" i="3" s="1"/>
  <c r="L69" i="4"/>
  <c r="K69" i="15"/>
  <c r="S69" i="8"/>
  <c r="FU69" i="3" s="1"/>
  <c r="L61" i="4"/>
  <c r="K61" i="15"/>
  <c r="S61" i="8"/>
  <c r="FU61" i="3" s="1"/>
  <c r="L85" i="4"/>
  <c r="K85" i="15"/>
  <c r="S85" i="8"/>
  <c r="FU85" i="3" s="1"/>
  <c r="L56" i="4"/>
  <c r="K56" i="15"/>
  <c r="S56" i="8"/>
  <c r="FU56" i="3" s="1"/>
  <c r="L99" i="4"/>
  <c r="K99" i="15"/>
  <c r="S99" i="8"/>
  <c r="FU99" i="3" s="1"/>
  <c r="L67" i="4"/>
  <c r="K67" i="15"/>
  <c r="S67" i="8"/>
  <c r="FU67" i="3" s="1"/>
  <c r="L80" i="4"/>
  <c r="K80" i="15"/>
  <c r="S80" i="8"/>
  <c r="FU80" i="3" s="1"/>
  <c r="L30" i="4"/>
  <c r="K30" i="15"/>
  <c r="S30" i="8"/>
  <c r="FU30" i="3" s="1"/>
  <c r="N6" i="4"/>
  <c r="M6" i="15"/>
  <c r="U6" i="8"/>
  <c r="GI6" i="3" s="1"/>
  <c r="L79" i="4"/>
  <c r="K79" i="15"/>
  <c r="S79" i="8"/>
  <c r="FU79" i="3" s="1"/>
  <c r="L115" i="4"/>
  <c r="K115" i="15"/>
  <c r="S115" i="8"/>
  <c r="FU115" i="3" s="1"/>
  <c r="L74" i="4"/>
  <c r="K74" i="15"/>
  <c r="S74" i="8"/>
  <c r="FU74" i="3" s="1"/>
  <c r="L76" i="4"/>
  <c r="K76" i="15"/>
  <c r="S76" i="8"/>
  <c r="FU76" i="3" s="1"/>
  <c r="L60" i="4"/>
  <c r="K60" i="15"/>
  <c r="S60" i="8"/>
  <c r="FU60" i="3" s="1"/>
  <c r="L92" i="4"/>
  <c r="K92" i="15"/>
  <c r="S92" i="8"/>
  <c r="FU92" i="3" s="1"/>
  <c r="L87" i="4"/>
  <c r="K87" i="15"/>
  <c r="S87" i="8"/>
  <c r="FU87" i="3" s="1"/>
  <c r="L96" i="4"/>
  <c r="K96" i="15"/>
  <c r="S96" i="8"/>
  <c r="FU96" i="3" s="1"/>
  <c r="L82" i="4"/>
  <c r="K82" i="15"/>
  <c r="S82" i="8"/>
  <c r="FU82" i="3" s="1"/>
  <c r="L84" i="4"/>
  <c r="K84" i="15"/>
  <c r="S84" i="8"/>
  <c r="FU84" i="3" s="1"/>
  <c r="L38" i="4"/>
  <c r="K38" i="15"/>
  <c r="S38" i="8"/>
  <c r="FU38" i="3" s="1"/>
  <c r="L100" i="4"/>
  <c r="K100" i="15"/>
  <c r="S100" i="8"/>
  <c r="FU100" i="3" s="1"/>
  <c r="L78" i="4"/>
  <c r="K78" i="15"/>
  <c r="S78" i="8"/>
  <c r="FU78" i="3" s="1"/>
  <c r="L49" i="4"/>
  <c r="K49" i="15"/>
  <c r="S49" i="8"/>
  <c r="FU49" i="3" s="1"/>
  <c r="L73" i="4"/>
  <c r="K73" i="15"/>
  <c r="S73" i="8"/>
  <c r="FU73" i="3" s="1"/>
  <c r="L28" i="4"/>
  <c r="K28" i="15"/>
  <c r="S28" i="8"/>
  <c r="FU28" i="3" s="1"/>
  <c r="L110" i="4"/>
  <c r="K110" i="15"/>
  <c r="S110" i="8"/>
  <c r="FU110" i="3" s="1"/>
  <c r="L55" i="4"/>
  <c r="K55" i="15"/>
  <c r="S55" i="8"/>
  <c r="FU55" i="3" s="1"/>
  <c r="L11" i="4"/>
  <c r="K11" i="15"/>
  <c r="S11" i="8"/>
  <c r="FU11" i="3" s="1"/>
  <c r="L109" i="4"/>
  <c r="K109" i="15"/>
  <c r="S109" i="8"/>
  <c r="FU109" i="3" s="1"/>
  <c r="L101" i="4"/>
  <c r="K101" i="15"/>
  <c r="S101" i="8"/>
  <c r="FU101" i="3" s="1"/>
  <c r="L23" i="4"/>
  <c r="K23" i="15"/>
  <c r="S23" i="8"/>
  <c r="FU23" i="3" s="1"/>
  <c r="L75" i="4"/>
  <c r="K75" i="15"/>
  <c r="S75" i="8"/>
  <c r="FU75" i="3" s="1"/>
  <c r="L108" i="4"/>
  <c r="K108" i="15"/>
  <c r="S108" i="8"/>
  <c r="FU108" i="3" s="1"/>
  <c r="L10" i="4"/>
  <c r="K10" i="15"/>
  <c r="L94" i="4"/>
  <c r="K94" i="15"/>
  <c r="S94" i="8"/>
  <c r="FU94" i="3" s="1"/>
  <c r="L39" i="4"/>
  <c r="K39" i="15"/>
  <c r="S39" i="8"/>
  <c r="FU39" i="3" s="1"/>
  <c r="L15" i="4"/>
  <c r="K15" i="15"/>
  <c r="S15" i="8"/>
  <c r="FU15" i="3" s="1"/>
  <c r="L83" i="4"/>
  <c r="K83" i="15"/>
  <c r="S83" i="8"/>
  <c r="FU83" i="3" s="1"/>
  <c r="L107" i="4"/>
  <c r="K107" i="15"/>
  <c r="S107" i="8"/>
  <c r="FU107" i="3" s="1"/>
  <c r="L14" i="4"/>
  <c r="K14" i="15"/>
  <c r="S14" i="8"/>
  <c r="FU14" i="3" s="1"/>
  <c r="L7" i="4"/>
  <c r="K7" i="15"/>
  <c r="S7" i="8"/>
  <c r="FU7" i="3" s="1"/>
  <c r="L9" i="4"/>
  <c r="K9" i="15"/>
  <c r="S9" i="8"/>
  <c r="FU9" i="3" s="1"/>
  <c r="L112" i="4"/>
  <c r="K112" i="15"/>
  <c r="S112" i="8"/>
  <c r="FU112" i="3" s="1"/>
  <c r="L91" i="4"/>
  <c r="K91" i="15"/>
  <c r="S91" i="8"/>
  <c r="FU91" i="3" s="1"/>
  <c r="L104" i="4"/>
  <c r="K104" i="15"/>
  <c r="S104" i="8"/>
  <c r="FU104" i="3" s="1"/>
  <c r="L16" i="4"/>
  <c r="K16" i="15"/>
  <c r="S16" i="8"/>
  <c r="FU16" i="3" s="1"/>
  <c r="L88" i="4"/>
  <c r="K88" i="15"/>
  <c r="S88" i="8"/>
  <c r="FU88" i="3" s="1"/>
  <c r="L17" i="4"/>
  <c r="K17" i="15"/>
  <c r="S17" i="8"/>
  <c r="FU17" i="3" s="1"/>
  <c r="L34" i="4"/>
  <c r="K34" i="15"/>
  <c r="S34" i="8"/>
  <c r="FU34" i="3" s="1"/>
  <c r="L22" i="4"/>
  <c r="K22" i="15"/>
  <c r="S22" i="8"/>
  <c r="FU22" i="3" s="1"/>
  <c r="L5" i="4"/>
  <c r="K5" i="15"/>
  <c r="K5" i="8"/>
  <c r="EM5" i="3"/>
  <c r="EW5" i="3"/>
  <c r="M34" i="4" l="1"/>
  <c r="L34" i="15"/>
  <c r="T34" i="8"/>
  <c r="GB34" i="3" s="1"/>
  <c r="M104" i="4"/>
  <c r="L104" i="15"/>
  <c r="T104" i="8"/>
  <c r="GB104" i="3" s="1"/>
  <c r="M15" i="4"/>
  <c r="L15" i="15"/>
  <c r="T15" i="8"/>
  <c r="GB15" i="3" s="1"/>
  <c r="M10" i="4"/>
  <c r="L10" i="15"/>
  <c r="M110" i="4"/>
  <c r="L110" i="15"/>
  <c r="T110" i="8"/>
  <c r="GB110" i="3" s="1"/>
  <c r="M67" i="4"/>
  <c r="L67" i="15"/>
  <c r="T67" i="8"/>
  <c r="GB67" i="3" s="1"/>
  <c r="M97" i="4"/>
  <c r="L97" i="15"/>
  <c r="T97" i="8"/>
  <c r="GB97" i="3" s="1"/>
  <c r="M59" i="4"/>
  <c r="L59" i="15"/>
  <c r="T59" i="8"/>
  <c r="GB59" i="3" s="1"/>
  <c r="M62" i="4"/>
  <c r="L62" i="15"/>
  <c r="T62" i="8"/>
  <c r="GB62" i="3" s="1"/>
  <c r="M47" i="4"/>
  <c r="L47" i="15"/>
  <c r="T47" i="8"/>
  <c r="GB47" i="3" s="1"/>
  <c r="M89" i="4"/>
  <c r="L89" i="15"/>
  <c r="T89" i="8"/>
  <c r="GB89" i="3" s="1"/>
  <c r="M21" i="4"/>
  <c r="L21" i="15"/>
  <c r="T21" i="8"/>
  <c r="GB21" i="3" s="1"/>
  <c r="M113" i="4"/>
  <c r="L113" i="15"/>
  <c r="T113" i="8"/>
  <c r="GB113" i="3" s="1"/>
  <c r="M27" i="4"/>
  <c r="L27" i="15"/>
  <c r="T27" i="8"/>
  <c r="GB27" i="3" s="1"/>
  <c r="M54" i="4"/>
  <c r="L54" i="15"/>
  <c r="T54" i="8"/>
  <c r="GB54" i="3" s="1"/>
  <c r="M22" i="4"/>
  <c r="L22" i="15"/>
  <c r="T22" i="8"/>
  <c r="GB22" i="3" s="1"/>
  <c r="M16" i="4"/>
  <c r="L16" i="15"/>
  <c r="T16" i="8"/>
  <c r="GB16" i="3" s="1"/>
  <c r="M9" i="4"/>
  <c r="L9" i="15"/>
  <c r="T9" i="8"/>
  <c r="GB9" i="3" s="1"/>
  <c r="M83" i="4"/>
  <c r="L83" i="15"/>
  <c r="T83" i="8"/>
  <c r="GB83" i="3" s="1"/>
  <c r="M23" i="4"/>
  <c r="L23" i="15"/>
  <c r="T23" i="8"/>
  <c r="GB23" i="3" s="1"/>
  <c r="M55" i="4"/>
  <c r="L55" i="15"/>
  <c r="T55" i="8"/>
  <c r="GB55" i="3" s="1"/>
  <c r="M49" i="4"/>
  <c r="L49" i="15"/>
  <c r="T49" i="8"/>
  <c r="GB49" i="3" s="1"/>
  <c r="M84" i="4"/>
  <c r="L84" i="15"/>
  <c r="T84" i="8"/>
  <c r="GB84" i="3" s="1"/>
  <c r="M92" i="4"/>
  <c r="L92" i="15"/>
  <c r="T92" i="8"/>
  <c r="GB92" i="3" s="1"/>
  <c r="M115" i="4"/>
  <c r="L115" i="15"/>
  <c r="T115" i="8"/>
  <c r="GB115" i="3" s="1"/>
  <c r="M80" i="4"/>
  <c r="L80" i="15"/>
  <c r="T80" i="8"/>
  <c r="GB80" i="3" s="1"/>
  <c r="M85" i="4"/>
  <c r="L85" i="15"/>
  <c r="T85" i="8"/>
  <c r="GB85" i="3" s="1"/>
  <c r="M19" i="4"/>
  <c r="L19" i="15"/>
  <c r="T19" i="8"/>
  <c r="GB19" i="3" s="1"/>
  <c r="M57" i="4"/>
  <c r="L57" i="15"/>
  <c r="T57" i="8"/>
  <c r="GB57" i="3" s="1"/>
  <c r="M45" i="4"/>
  <c r="L45" i="15"/>
  <c r="T45" i="8"/>
  <c r="GB45" i="3" s="1"/>
  <c r="M106" i="4"/>
  <c r="L106" i="15"/>
  <c r="T106" i="8"/>
  <c r="GB106" i="3" s="1"/>
  <c r="M103" i="4"/>
  <c r="L103" i="15"/>
  <c r="T103" i="8"/>
  <c r="GB103" i="3" s="1"/>
  <c r="M29" i="4"/>
  <c r="L29" i="15"/>
  <c r="T29" i="8"/>
  <c r="GB29" i="3" s="1"/>
  <c r="M66" i="4"/>
  <c r="L66" i="15"/>
  <c r="T66" i="8"/>
  <c r="GB66" i="3" s="1"/>
  <c r="M18" i="4"/>
  <c r="L18" i="15"/>
  <c r="T18" i="8"/>
  <c r="GB18" i="3" s="1"/>
  <c r="M46" i="4"/>
  <c r="L46" i="15"/>
  <c r="T46" i="8"/>
  <c r="GB46" i="3" s="1"/>
  <c r="M50" i="4"/>
  <c r="L50" i="15"/>
  <c r="T50" i="8"/>
  <c r="GB50" i="3" s="1"/>
  <c r="M31" i="4"/>
  <c r="L31" i="15"/>
  <c r="T31" i="8"/>
  <c r="GB31" i="3" s="1"/>
  <c r="M35" i="4"/>
  <c r="L35" i="15"/>
  <c r="T35" i="8"/>
  <c r="GB35" i="3" s="1"/>
  <c r="M25" i="4"/>
  <c r="L25" i="15"/>
  <c r="T25" i="8"/>
  <c r="GB25" i="3" s="1"/>
  <c r="M24" i="4"/>
  <c r="L24" i="15"/>
  <c r="T24" i="8"/>
  <c r="GB24" i="3" s="1"/>
  <c r="M77" i="4"/>
  <c r="L77" i="15"/>
  <c r="T77" i="8"/>
  <c r="GB77" i="3" s="1"/>
  <c r="M7" i="4"/>
  <c r="L7" i="15"/>
  <c r="T7" i="8"/>
  <c r="GB7" i="3" s="1"/>
  <c r="M78" i="4"/>
  <c r="L78" i="15"/>
  <c r="T78" i="8"/>
  <c r="GB78" i="3" s="1"/>
  <c r="M82" i="4"/>
  <c r="L82" i="15"/>
  <c r="T82" i="8"/>
  <c r="GB82" i="3" s="1"/>
  <c r="M79" i="4"/>
  <c r="L79" i="15"/>
  <c r="T79" i="8"/>
  <c r="GB79" i="3" s="1"/>
  <c r="M61" i="4"/>
  <c r="L61" i="15"/>
  <c r="T61" i="8"/>
  <c r="GB61" i="3" s="1"/>
  <c r="M63" i="4"/>
  <c r="L63" i="15"/>
  <c r="T63" i="8"/>
  <c r="GB63" i="3" s="1"/>
  <c r="M44" i="4"/>
  <c r="L44" i="15"/>
  <c r="T44" i="8"/>
  <c r="GB44" i="3" s="1"/>
  <c r="M53" i="4"/>
  <c r="L53" i="15"/>
  <c r="T53" i="8"/>
  <c r="GB53" i="3" s="1"/>
  <c r="M88" i="4"/>
  <c r="L88" i="15"/>
  <c r="T88" i="8"/>
  <c r="GB88" i="3" s="1"/>
  <c r="M112" i="4"/>
  <c r="L112" i="15"/>
  <c r="T112" i="8"/>
  <c r="GB112" i="3" s="1"/>
  <c r="M107" i="4"/>
  <c r="L107" i="15"/>
  <c r="T107" i="8"/>
  <c r="GB107" i="3" s="1"/>
  <c r="M94" i="4"/>
  <c r="L94" i="15"/>
  <c r="T94" i="8"/>
  <c r="GB94" i="3" s="1"/>
  <c r="M75" i="4"/>
  <c r="L75" i="15"/>
  <c r="T75" i="8"/>
  <c r="GB75" i="3" s="1"/>
  <c r="M11" i="4"/>
  <c r="L11" i="15"/>
  <c r="T11" i="8"/>
  <c r="GB11" i="3" s="1"/>
  <c r="M73" i="4"/>
  <c r="L73" i="15"/>
  <c r="T73" i="8"/>
  <c r="GB73" i="3" s="1"/>
  <c r="M38" i="4"/>
  <c r="L38" i="15"/>
  <c r="T38" i="8"/>
  <c r="GB38" i="3" s="1"/>
  <c r="M87" i="4"/>
  <c r="L87" i="15"/>
  <c r="T87" i="8"/>
  <c r="GB87" i="3" s="1"/>
  <c r="M74" i="4"/>
  <c r="L74" i="15"/>
  <c r="T74" i="8"/>
  <c r="GB74" i="3" s="1"/>
  <c r="M30" i="4"/>
  <c r="L30" i="15"/>
  <c r="T30" i="8"/>
  <c r="GB30" i="3" s="1"/>
  <c r="M56" i="4"/>
  <c r="L56" i="15"/>
  <c r="T56" i="8"/>
  <c r="GB56" i="3" s="1"/>
  <c r="M42" i="4"/>
  <c r="L42" i="15"/>
  <c r="T42" i="8"/>
  <c r="GB42" i="3" s="1"/>
  <c r="M26" i="4"/>
  <c r="L26" i="15"/>
  <c r="T26" i="8"/>
  <c r="GB26" i="3" s="1"/>
  <c r="M70" i="4"/>
  <c r="L70" i="15"/>
  <c r="T70" i="8"/>
  <c r="GB70" i="3" s="1"/>
  <c r="M51" i="4"/>
  <c r="L51" i="15"/>
  <c r="T51" i="8"/>
  <c r="GB51" i="3" s="1"/>
  <c r="M71" i="4"/>
  <c r="L71" i="15"/>
  <c r="T71" i="8"/>
  <c r="GB71" i="3" s="1"/>
  <c r="M81" i="4"/>
  <c r="L81" i="15"/>
  <c r="T81" i="8"/>
  <c r="GB81" i="3" s="1"/>
  <c r="M36" i="4"/>
  <c r="L36" i="15"/>
  <c r="T36" i="8"/>
  <c r="GB36" i="3" s="1"/>
  <c r="M68" i="4"/>
  <c r="L68" i="15"/>
  <c r="T68" i="8"/>
  <c r="GB68" i="3" s="1"/>
  <c r="M72" i="4"/>
  <c r="L72" i="15"/>
  <c r="T72" i="8"/>
  <c r="GB72" i="3" s="1"/>
  <c r="M20" i="4"/>
  <c r="L20" i="15"/>
  <c r="T20" i="8"/>
  <c r="GB20" i="3" s="1"/>
  <c r="M13" i="4"/>
  <c r="L13" i="15"/>
  <c r="T13" i="8"/>
  <c r="GB13" i="3" s="1"/>
  <c r="M33" i="4"/>
  <c r="L33" i="15"/>
  <c r="T33" i="8"/>
  <c r="GB33" i="3" s="1"/>
  <c r="M48" i="4"/>
  <c r="L48" i="15"/>
  <c r="T48" i="8"/>
  <c r="GB48" i="3" s="1"/>
  <c r="M32" i="4"/>
  <c r="L32" i="15"/>
  <c r="T32" i="8"/>
  <c r="GB32" i="3" s="1"/>
  <c r="M64" i="4"/>
  <c r="L64" i="15"/>
  <c r="T64" i="8"/>
  <c r="GB64" i="3" s="1"/>
  <c r="M101" i="4"/>
  <c r="L101" i="15"/>
  <c r="T101" i="8"/>
  <c r="GB101" i="3" s="1"/>
  <c r="M60" i="4"/>
  <c r="L60" i="15"/>
  <c r="T60" i="8"/>
  <c r="GB60" i="3" s="1"/>
  <c r="M93" i="4"/>
  <c r="L93" i="15"/>
  <c r="T93" i="8"/>
  <c r="GB93" i="3" s="1"/>
  <c r="M41" i="4"/>
  <c r="L41" i="15"/>
  <c r="T41" i="8"/>
  <c r="GB41" i="3" s="1"/>
  <c r="M12" i="4"/>
  <c r="L12" i="15"/>
  <c r="T12" i="8"/>
  <c r="GB12" i="3" s="1"/>
  <c r="M17" i="4"/>
  <c r="L17" i="15"/>
  <c r="T17" i="8"/>
  <c r="GB17" i="3" s="1"/>
  <c r="M91" i="4"/>
  <c r="L91" i="15"/>
  <c r="T91" i="8"/>
  <c r="GB91" i="3" s="1"/>
  <c r="M14" i="4"/>
  <c r="L14" i="15"/>
  <c r="T14" i="8"/>
  <c r="GB14" i="3" s="1"/>
  <c r="M39" i="4"/>
  <c r="L39" i="15"/>
  <c r="T39" i="8"/>
  <c r="GB39" i="3" s="1"/>
  <c r="M108" i="4"/>
  <c r="L108" i="15"/>
  <c r="T108" i="8"/>
  <c r="GB108" i="3" s="1"/>
  <c r="M109" i="4"/>
  <c r="L109" i="15"/>
  <c r="T109" i="8"/>
  <c r="GB109" i="3" s="1"/>
  <c r="M28" i="4"/>
  <c r="L28" i="15"/>
  <c r="T28" i="8"/>
  <c r="GB28" i="3" s="1"/>
  <c r="M100" i="4"/>
  <c r="L100" i="15"/>
  <c r="T100" i="8"/>
  <c r="GB100" i="3" s="1"/>
  <c r="M96" i="4"/>
  <c r="L96" i="15"/>
  <c r="T96" i="8"/>
  <c r="GB96" i="3" s="1"/>
  <c r="M76" i="4"/>
  <c r="L76" i="15"/>
  <c r="T76" i="8"/>
  <c r="GB76" i="3" s="1"/>
  <c r="O6" i="4"/>
  <c r="N6" i="15"/>
  <c r="V6" i="8"/>
  <c r="GP6" i="3" s="1"/>
  <c r="M99" i="4"/>
  <c r="L99" i="15"/>
  <c r="T99" i="8"/>
  <c r="GB99" i="3" s="1"/>
  <c r="M69" i="4"/>
  <c r="L69" i="15"/>
  <c r="T69" i="8"/>
  <c r="GB69" i="3" s="1"/>
  <c r="M8" i="4"/>
  <c r="L8" i="15"/>
  <c r="T8" i="8"/>
  <c r="GB8" i="3" s="1"/>
  <c r="M40" i="4"/>
  <c r="L40" i="15"/>
  <c r="T40" i="8"/>
  <c r="GB40" i="3" s="1"/>
  <c r="M111" i="4"/>
  <c r="L111" i="15"/>
  <c r="T111" i="8"/>
  <c r="GB111" i="3" s="1"/>
  <c r="M37" i="4"/>
  <c r="L37" i="15"/>
  <c r="T37" i="8"/>
  <c r="GB37" i="3" s="1"/>
  <c r="M52" i="4"/>
  <c r="L52" i="15"/>
  <c r="T52" i="8"/>
  <c r="GB52" i="3" s="1"/>
  <c r="M95" i="4"/>
  <c r="L95" i="15"/>
  <c r="T95" i="8"/>
  <c r="GB95" i="3" s="1"/>
  <c r="M65" i="4"/>
  <c r="L65" i="15"/>
  <c r="T65" i="8"/>
  <c r="GB65" i="3" s="1"/>
  <c r="M90" i="4"/>
  <c r="L90" i="15"/>
  <c r="T90" i="8"/>
  <c r="GB90" i="3" s="1"/>
  <c r="M102" i="4"/>
  <c r="L102" i="15"/>
  <c r="T102" i="8"/>
  <c r="GB102" i="3" s="1"/>
  <c r="M43" i="4"/>
  <c r="L43" i="15"/>
  <c r="T43" i="8"/>
  <c r="GB43" i="3" s="1"/>
  <c r="M58" i="4"/>
  <c r="L58" i="15"/>
  <c r="T58" i="8"/>
  <c r="GB58" i="3" s="1"/>
  <c r="M98" i="4"/>
  <c r="L98" i="15"/>
  <c r="T98" i="8"/>
  <c r="GB98" i="3" s="1"/>
  <c r="M105" i="4"/>
  <c r="L105" i="15"/>
  <c r="T105" i="8"/>
  <c r="GB105" i="3" s="1"/>
  <c r="M114" i="4"/>
  <c r="L114" i="15"/>
  <c r="T114" i="8"/>
  <c r="GB114" i="3" s="1"/>
  <c r="M86" i="4"/>
  <c r="L86" i="15"/>
  <c r="T86" i="8"/>
  <c r="GB86" i="3" s="1"/>
  <c r="M5" i="4"/>
  <c r="L5" i="15"/>
  <c r="Q10" i="8"/>
  <c r="FG10" i="3" s="1"/>
  <c r="N5" i="8"/>
  <c r="N28" i="4" l="1"/>
  <c r="M28" i="15"/>
  <c r="U28" i="8"/>
  <c r="GI28" i="3" s="1"/>
  <c r="N41" i="4"/>
  <c r="M41" i="15"/>
  <c r="U41" i="8"/>
  <c r="GI41" i="3" s="1"/>
  <c r="N44" i="4"/>
  <c r="M44" i="15"/>
  <c r="U44" i="8"/>
  <c r="GI44" i="3" s="1"/>
  <c r="N29" i="4"/>
  <c r="M29" i="15"/>
  <c r="U29" i="8"/>
  <c r="GI29" i="3" s="1"/>
  <c r="N55" i="4"/>
  <c r="M55" i="15"/>
  <c r="U55" i="8"/>
  <c r="GI55" i="3" s="1"/>
  <c r="N16" i="4"/>
  <c r="M16" i="15"/>
  <c r="U16" i="8"/>
  <c r="GI16" i="3" s="1"/>
  <c r="N113" i="4"/>
  <c r="M113" i="15"/>
  <c r="U113" i="8"/>
  <c r="GI113" i="3" s="1"/>
  <c r="N62" i="4"/>
  <c r="M62" i="15"/>
  <c r="U62" i="8"/>
  <c r="GI62" i="3" s="1"/>
  <c r="N104" i="4"/>
  <c r="M104" i="15"/>
  <c r="U104" i="8"/>
  <c r="GI104" i="3" s="1"/>
  <c r="N86" i="4"/>
  <c r="M86" i="15"/>
  <c r="U86" i="8"/>
  <c r="GI86" i="3" s="1"/>
  <c r="N58" i="4"/>
  <c r="M58" i="15"/>
  <c r="U58" i="8"/>
  <c r="GI58" i="3" s="1"/>
  <c r="N65" i="4"/>
  <c r="M65" i="15"/>
  <c r="U65" i="8"/>
  <c r="GI65" i="3" s="1"/>
  <c r="N111" i="4"/>
  <c r="M111" i="15"/>
  <c r="U111" i="8"/>
  <c r="GI111" i="3" s="1"/>
  <c r="N99" i="4"/>
  <c r="M99" i="15"/>
  <c r="U99" i="8"/>
  <c r="GI99" i="3" s="1"/>
  <c r="N100" i="4"/>
  <c r="M100" i="15"/>
  <c r="U100" i="8"/>
  <c r="GI100" i="3" s="1"/>
  <c r="N39" i="4"/>
  <c r="M39" i="15"/>
  <c r="U39" i="8"/>
  <c r="GI39" i="3" s="1"/>
  <c r="N12" i="4"/>
  <c r="M12" i="15"/>
  <c r="U12" i="8"/>
  <c r="GI12" i="3" s="1"/>
  <c r="N101" i="4"/>
  <c r="M101" i="15"/>
  <c r="U101" i="8"/>
  <c r="GI101" i="3" s="1"/>
  <c r="N33" i="4"/>
  <c r="M33" i="15"/>
  <c r="U33" i="8"/>
  <c r="GI33" i="3" s="1"/>
  <c r="N68" i="4"/>
  <c r="M68" i="15"/>
  <c r="U68" i="8"/>
  <c r="GI68" i="3" s="1"/>
  <c r="N51" i="4"/>
  <c r="M51" i="15"/>
  <c r="U51" i="8"/>
  <c r="GI51" i="3" s="1"/>
  <c r="N56" i="4"/>
  <c r="M56" i="15"/>
  <c r="U56" i="8"/>
  <c r="GI56" i="3" s="1"/>
  <c r="N38" i="4"/>
  <c r="M38" i="15"/>
  <c r="U38" i="8"/>
  <c r="GI38" i="3" s="1"/>
  <c r="N94" i="4"/>
  <c r="M94" i="15"/>
  <c r="U94" i="8"/>
  <c r="GI94" i="3" s="1"/>
  <c r="N53" i="4"/>
  <c r="M53" i="15"/>
  <c r="U53" i="8"/>
  <c r="GI53" i="3" s="1"/>
  <c r="N79" i="4"/>
  <c r="M79" i="15"/>
  <c r="U79" i="8"/>
  <c r="GI79" i="3" s="1"/>
  <c r="N77" i="4"/>
  <c r="M77" i="15"/>
  <c r="U77" i="8"/>
  <c r="GI77" i="3" s="1"/>
  <c r="N31" i="4"/>
  <c r="M31" i="15"/>
  <c r="U31" i="8"/>
  <c r="GI31" i="3" s="1"/>
  <c r="N66" i="4"/>
  <c r="M66" i="15"/>
  <c r="U66" i="8"/>
  <c r="GI66" i="3" s="1"/>
  <c r="N45" i="4"/>
  <c r="M45" i="15"/>
  <c r="U45" i="8"/>
  <c r="GI45" i="3" s="1"/>
  <c r="N80" i="4"/>
  <c r="M80" i="15"/>
  <c r="U80" i="8"/>
  <c r="GI80" i="3" s="1"/>
  <c r="N49" i="4"/>
  <c r="M49" i="15"/>
  <c r="U49" i="8"/>
  <c r="GI49" i="3" s="1"/>
  <c r="N9" i="4"/>
  <c r="M9" i="15"/>
  <c r="U9" i="8"/>
  <c r="GI9" i="3" s="1"/>
  <c r="N27" i="4"/>
  <c r="M27" i="15"/>
  <c r="U27" i="8"/>
  <c r="GI27" i="3" s="1"/>
  <c r="N47" i="4"/>
  <c r="M47" i="15"/>
  <c r="U47" i="8"/>
  <c r="GI47" i="3" s="1"/>
  <c r="N67" i="4"/>
  <c r="M67" i="15"/>
  <c r="U67" i="8"/>
  <c r="GI67" i="3" s="1"/>
  <c r="N15" i="4"/>
  <c r="M15" i="15"/>
  <c r="U15" i="8"/>
  <c r="GI15" i="3" s="1"/>
  <c r="N95" i="4"/>
  <c r="M95" i="15"/>
  <c r="U95" i="8"/>
  <c r="GI95" i="3" s="1"/>
  <c r="P6" i="4"/>
  <c r="O6" i="15"/>
  <c r="W6" i="8"/>
  <c r="GW6" i="3" s="1"/>
  <c r="N14" i="4"/>
  <c r="M14" i="15"/>
  <c r="U14" i="8"/>
  <c r="GI14" i="3" s="1"/>
  <c r="N64" i="4"/>
  <c r="M64" i="15"/>
  <c r="U64" i="8"/>
  <c r="GI64" i="3" s="1"/>
  <c r="N36" i="4"/>
  <c r="M36" i="15"/>
  <c r="U36" i="8"/>
  <c r="GI36" i="3" s="1"/>
  <c r="N70" i="4"/>
  <c r="M70" i="15"/>
  <c r="U70" i="8"/>
  <c r="GI70" i="3" s="1"/>
  <c r="N73" i="4"/>
  <c r="M73" i="15"/>
  <c r="U73" i="8"/>
  <c r="GI73" i="3" s="1"/>
  <c r="N107" i="4"/>
  <c r="M107" i="15"/>
  <c r="U107" i="8"/>
  <c r="GI107" i="3" s="1"/>
  <c r="N82" i="4"/>
  <c r="M82" i="15"/>
  <c r="U82" i="8"/>
  <c r="GI82" i="3" s="1"/>
  <c r="N57" i="4"/>
  <c r="M57" i="15"/>
  <c r="U57" i="8"/>
  <c r="GI57" i="3" s="1"/>
  <c r="N98" i="4"/>
  <c r="M98" i="15"/>
  <c r="U98" i="8"/>
  <c r="GI98" i="3" s="1"/>
  <c r="N90" i="4"/>
  <c r="M90" i="15"/>
  <c r="U90" i="8"/>
  <c r="GI90" i="3" s="1"/>
  <c r="N37" i="4"/>
  <c r="M37" i="15"/>
  <c r="U37" i="8"/>
  <c r="GI37" i="3" s="1"/>
  <c r="N69" i="4"/>
  <c r="M69" i="15"/>
  <c r="U69" i="8"/>
  <c r="GI69" i="3" s="1"/>
  <c r="N96" i="4"/>
  <c r="M96" i="15"/>
  <c r="U96" i="8"/>
  <c r="GI96" i="3" s="1"/>
  <c r="N108" i="4"/>
  <c r="M108" i="15"/>
  <c r="U108" i="8"/>
  <c r="GI108" i="3" s="1"/>
  <c r="N17" i="4"/>
  <c r="M17" i="15"/>
  <c r="U17" i="8"/>
  <c r="GI17" i="3" s="1"/>
  <c r="N60" i="4"/>
  <c r="M60" i="15"/>
  <c r="U60" i="8"/>
  <c r="GI60" i="3" s="1"/>
  <c r="N48" i="4"/>
  <c r="M48" i="15"/>
  <c r="U48" i="8"/>
  <c r="GI48" i="3" s="1"/>
  <c r="N72" i="4"/>
  <c r="M72" i="15"/>
  <c r="U72" i="8"/>
  <c r="GI72" i="3" s="1"/>
  <c r="N71" i="4"/>
  <c r="M71" i="15"/>
  <c r="U71" i="8"/>
  <c r="GI71" i="3" s="1"/>
  <c r="N42" i="4"/>
  <c r="M42" i="15"/>
  <c r="U42" i="8"/>
  <c r="GI42" i="3" s="1"/>
  <c r="N87" i="4"/>
  <c r="M87" i="15"/>
  <c r="U87" i="8"/>
  <c r="GI87" i="3" s="1"/>
  <c r="N75" i="4"/>
  <c r="M75" i="15"/>
  <c r="U75" i="8"/>
  <c r="GI75" i="3" s="1"/>
  <c r="N88" i="4"/>
  <c r="M88" i="15"/>
  <c r="U88" i="8"/>
  <c r="GI88" i="3" s="1"/>
  <c r="N61" i="4"/>
  <c r="M61" i="15"/>
  <c r="U61" i="8"/>
  <c r="GI61" i="3" s="1"/>
  <c r="N7" i="4"/>
  <c r="M7" i="15"/>
  <c r="U7" i="8"/>
  <c r="GI7" i="3" s="1"/>
  <c r="N35" i="4"/>
  <c r="M35" i="15"/>
  <c r="U35" i="8"/>
  <c r="GI35" i="3" s="1"/>
  <c r="N18" i="4"/>
  <c r="M18" i="15"/>
  <c r="U18" i="8"/>
  <c r="GI18" i="3" s="1"/>
  <c r="N106" i="4"/>
  <c r="M106" i="15"/>
  <c r="U106" i="8"/>
  <c r="GI106" i="3" s="1"/>
  <c r="N85" i="4"/>
  <c r="M85" i="15"/>
  <c r="U85" i="8"/>
  <c r="GI85" i="3" s="1"/>
  <c r="N84" i="4"/>
  <c r="M84" i="15"/>
  <c r="U84" i="8"/>
  <c r="GI84" i="3" s="1"/>
  <c r="N83" i="4"/>
  <c r="M83" i="15"/>
  <c r="U83" i="8"/>
  <c r="GI83" i="3" s="1"/>
  <c r="N54" i="4"/>
  <c r="M54" i="15"/>
  <c r="U54" i="8"/>
  <c r="GI54" i="3" s="1"/>
  <c r="N89" i="4"/>
  <c r="M89" i="15"/>
  <c r="U89" i="8"/>
  <c r="GI89" i="3" s="1"/>
  <c r="N97" i="4"/>
  <c r="M97" i="15"/>
  <c r="U97" i="8"/>
  <c r="GI97" i="3" s="1"/>
  <c r="N10" i="4"/>
  <c r="M10" i="15"/>
  <c r="N114" i="4"/>
  <c r="M114" i="15"/>
  <c r="U114" i="8"/>
  <c r="GI114" i="3" s="1"/>
  <c r="N43" i="4"/>
  <c r="M43" i="15"/>
  <c r="U43" i="8"/>
  <c r="GI43" i="3" s="1"/>
  <c r="N40" i="4"/>
  <c r="M40" i="15"/>
  <c r="U40" i="8"/>
  <c r="GI40" i="3" s="1"/>
  <c r="N13" i="4"/>
  <c r="M13" i="15"/>
  <c r="U13" i="8"/>
  <c r="GI13" i="3" s="1"/>
  <c r="N30" i="4"/>
  <c r="M30" i="15"/>
  <c r="U30" i="8"/>
  <c r="GI30" i="3" s="1"/>
  <c r="N24" i="4"/>
  <c r="M24" i="15"/>
  <c r="U24" i="8"/>
  <c r="GI24" i="3" s="1"/>
  <c r="N50" i="4"/>
  <c r="M50" i="15"/>
  <c r="U50" i="8"/>
  <c r="GI50" i="3" s="1"/>
  <c r="N115" i="4"/>
  <c r="M115" i="15"/>
  <c r="U115" i="8"/>
  <c r="GI115" i="3" s="1"/>
  <c r="N110" i="4"/>
  <c r="M110" i="15"/>
  <c r="U110" i="8"/>
  <c r="GI110" i="3" s="1"/>
  <c r="N105" i="4"/>
  <c r="M105" i="15"/>
  <c r="U105" i="8"/>
  <c r="GI105" i="3" s="1"/>
  <c r="N102" i="4"/>
  <c r="M102" i="15"/>
  <c r="U102" i="8"/>
  <c r="GI102" i="3" s="1"/>
  <c r="N52" i="4"/>
  <c r="M52" i="15"/>
  <c r="U52" i="8"/>
  <c r="GI52" i="3" s="1"/>
  <c r="N8" i="4"/>
  <c r="M8" i="15"/>
  <c r="U8" i="8"/>
  <c r="GI8" i="3" s="1"/>
  <c r="N76" i="4"/>
  <c r="M76" i="15"/>
  <c r="U76" i="8"/>
  <c r="GI76" i="3" s="1"/>
  <c r="N109" i="4"/>
  <c r="M109" i="15"/>
  <c r="U109" i="8"/>
  <c r="GI109" i="3" s="1"/>
  <c r="N91" i="4"/>
  <c r="M91" i="15"/>
  <c r="U91" i="8"/>
  <c r="GI91" i="3" s="1"/>
  <c r="N93" i="4"/>
  <c r="M93" i="15"/>
  <c r="U93" i="8"/>
  <c r="GI93" i="3" s="1"/>
  <c r="N32" i="4"/>
  <c r="M32" i="15"/>
  <c r="U32" i="8"/>
  <c r="GI32" i="3" s="1"/>
  <c r="N20" i="4"/>
  <c r="M20" i="15"/>
  <c r="U20" i="8"/>
  <c r="GI20" i="3" s="1"/>
  <c r="N81" i="4"/>
  <c r="M81" i="15"/>
  <c r="U81" i="8"/>
  <c r="GI81" i="3" s="1"/>
  <c r="N26" i="4"/>
  <c r="M26" i="15"/>
  <c r="U26" i="8"/>
  <c r="GI26" i="3" s="1"/>
  <c r="N74" i="4"/>
  <c r="M74" i="15"/>
  <c r="U74" i="8"/>
  <c r="GI74" i="3" s="1"/>
  <c r="N11" i="4"/>
  <c r="M11" i="15"/>
  <c r="U11" i="8"/>
  <c r="GI11" i="3" s="1"/>
  <c r="N112" i="4"/>
  <c r="M112" i="15"/>
  <c r="U112" i="8"/>
  <c r="GI112" i="3" s="1"/>
  <c r="N63" i="4"/>
  <c r="M63" i="15"/>
  <c r="U63" i="8"/>
  <c r="GI63" i="3" s="1"/>
  <c r="N78" i="4"/>
  <c r="M78" i="15"/>
  <c r="U78" i="8"/>
  <c r="GI78" i="3" s="1"/>
  <c r="N25" i="4"/>
  <c r="M25" i="15"/>
  <c r="U25" i="8"/>
  <c r="GI25" i="3" s="1"/>
  <c r="N46" i="4"/>
  <c r="M46" i="15"/>
  <c r="U46" i="8"/>
  <c r="GI46" i="3" s="1"/>
  <c r="N103" i="4"/>
  <c r="M103" i="15"/>
  <c r="U103" i="8"/>
  <c r="GI103" i="3" s="1"/>
  <c r="N19" i="4"/>
  <c r="M19" i="15"/>
  <c r="U19" i="8"/>
  <c r="GI19" i="3" s="1"/>
  <c r="N92" i="4"/>
  <c r="M92" i="15"/>
  <c r="U92" i="8"/>
  <c r="GI92" i="3" s="1"/>
  <c r="N23" i="4"/>
  <c r="M23" i="15"/>
  <c r="U23" i="8"/>
  <c r="GI23" i="3" s="1"/>
  <c r="N22" i="4"/>
  <c r="M22" i="15"/>
  <c r="U22" i="8"/>
  <c r="GI22" i="3" s="1"/>
  <c r="N21" i="4"/>
  <c r="M21" i="15"/>
  <c r="U21" i="8"/>
  <c r="GI21" i="3" s="1"/>
  <c r="N59" i="4"/>
  <c r="M59" i="15"/>
  <c r="U59" i="8"/>
  <c r="GI59" i="3" s="1"/>
  <c r="N34" i="4"/>
  <c r="M34" i="15"/>
  <c r="U34" i="8"/>
  <c r="GI34" i="3" s="1"/>
  <c r="N5" i="4"/>
  <c r="M5" i="15"/>
  <c r="R10" i="8"/>
  <c r="FN10" i="3" s="1"/>
  <c r="T10" i="8" s="1"/>
  <c r="GB10" i="3" s="1"/>
  <c r="Q5" i="8"/>
  <c r="FG5" i="3" s="1"/>
  <c r="O92" i="4" l="1"/>
  <c r="N92" i="15"/>
  <c r="V92" i="8"/>
  <c r="GP92" i="3" s="1"/>
  <c r="O25" i="4"/>
  <c r="N25" i="15"/>
  <c r="V25" i="8"/>
  <c r="GP25" i="3" s="1"/>
  <c r="O20" i="4"/>
  <c r="N20" i="15"/>
  <c r="V20" i="8"/>
  <c r="GP20" i="3" s="1"/>
  <c r="O50" i="4"/>
  <c r="N50" i="15"/>
  <c r="V50" i="8"/>
  <c r="GP50" i="3" s="1"/>
  <c r="O40" i="4"/>
  <c r="N40" i="15"/>
  <c r="V40" i="8"/>
  <c r="GP40" i="3" s="1"/>
  <c r="O10" i="4"/>
  <c r="N10" i="15"/>
  <c r="O36" i="4"/>
  <c r="N36" i="15"/>
  <c r="V36" i="8"/>
  <c r="GP36" i="3" s="1"/>
  <c r="O27" i="4"/>
  <c r="N27" i="15"/>
  <c r="V27" i="8"/>
  <c r="GP27" i="3" s="1"/>
  <c r="O79" i="4"/>
  <c r="N79" i="15"/>
  <c r="V79" i="8"/>
  <c r="GP79" i="3" s="1"/>
  <c r="O99" i="4"/>
  <c r="N99" i="15"/>
  <c r="V99" i="8"/>
  <c r="GP99" i="3" s="1"/>
  <c r="O86" i="4"/>
  <c r="N86" i="15"/>
  <c r="V86" i="8"/>
  <c r="GP86" i="3" s="1"/>
  <c r="O16" i="4"/>
  <c r="N16" i="15"/>
  <c r="V16" i="8"/>
  <c r="GP16" i="3" s="1"/>
  <c r="O41" i="4"/>
  <c r="N41" i="15"/>
  <c r="V41" i="8"/>
  <c r="GP41" i="3" s="1"/>
  <c r="O34" i="4"/>
  <c r="N34" i="15"/>
  <c r="V34" i="8"/>
  <c r="GP34" i="3" s="1"/>
  <c r="O23" i="4"/>
  <c r="N23" i="15"/>
  <c r="V23" i="8"/>
  <c r="GP23" i="3" s="1"/>
  <c r="O46" i="4"/>
  <c r="N46" i="15"/>
  <c r="V46" i="8"/>
  <c r="GP46" i="3" s="1"/>
  <c r="O112" i="4"/>
  <c r="N112" i="15"/>
  <c r="V112" i="8"/>
  <c r="GP112" i="3" s="1"/>
  <c r="O81" i="4"/>
  <c r="N81" i="15"/>
  <c r="V81" i="8"/>
  <c r="GP81" i="3" s="1"/>
  <c r="O91" i="4"/>
  <c r="N91" i="15"/>
  <c r="V91" i="8"/>
  <c r="GP91" i="3" s="1"/>
  <c r="O52" i="4"/>
  <c r="N52" i="15"/>
  <c r="V52" i="8"/>
  <c r="GP52" i="3" s="1"/>
  <c r="O115" i="4"/>
  <c r="N115" i="15"/>
  <c r="V115" i="8"/>
  <c r="GP115" i="3" s="1"/>
  <c r="O13" i="4"/>
  <c r="N13" i="15"/>
  <c r="V13" i="8"/>
  <c r="GP13" i="3" s="1"/>
  <c r="O54" i="4"/>
  <c r="N54" i="15"/>
  <c r="V54" i="8"/>
  <c r="GP54" i="3" s="1"/>
  <c r="O106" i="4"/>
  <c r="N106" i="15"/>
  <c r="V106" i="8"/>
  <c r="GP106" i="3" s="1"/>
  <c r="O61" i="4"/>
  <c r="N61" i="15"/>
  <c r="V61" i="8"/>
  <c r="GP61" i="3" s="1"/>
  <c r="O42" i="4"/>
  <c r="N42" i="15"/>
  <c r="V42" i="8"/>
  <c r="GP42" i="3" s="1"/>
  <c r="O60" i="4"/>
  <c r="N60" i="15"/>
  <c r="V60" i="8"/>
  <c r="GP60" i="3" s="1"/>
  <c r="O69" i="4"/>
  <c r="N69" i="15"/>
  <c r="V69" i="8"/>
  <c r="GP69" i="3" s="1"/>
  <c r="O57" i="4"/>
  <c r="N57" i="15"/>
  <c r="V57" i="8"/>
  <c r="GP57" i="3" s="1"/>
  <c r="O70" i="4"/>
  <c r="N70" i="15"/>
  <c r="V70" i="8"/>
  <c r="GP70" i="3" s="1"/>
  <c r="Q6" i="4"/>
  <c r="P6" i="15"/>
  <c r="X6" i="8"/>
  <c r="HD6" i="3" s="1"/>
  <c r="O47" i="4"/>
  <c r="N47" i="15"/>
  <c r="V47" i="8"/>
  <c r="GP47" i="3" s="1"/>
  <c r="O80" i="4"/>
  <c r="N80" i="15"/>
  <c r="V80" i="8"/>
  <c r="GP80" i="3" s="1"/>
  <c r="O77" i="4"/>
  <c r="N77" i="15"/>
  <c r="V77" i="8"/>
  <c r="GP77" i="3" s="1"/>
  <c r="O38" i="4"/>
  <c r="N38" i="15"/>
  <c r="V38" i="8"/>
  <c r="GP38" i="3" s="1"/>
  <c r="O33" i="4"/>
  <c r="N33" i="15"/>
  <c r="V33" i="8"/>
  <c r="GP33" i="3" s="1"/>
  <c r="O100" i="4"/>
  <c r="N100" i="15"/>
  <c r="V100" i="8"/>
  <c r="GP100" i="3" s="1"/>
  <c r="O58" i="4"/>
  <c r="N58" i="15"/>
  <c r="V58" i="8"/>
  <c r="GP58" i="3" s="1"/>
  <c r="O113" i="4"/>
  <c r="N113" i="15"/>
  <c r="V113" i="8"/>
  <c r="GP113" i="3" s="1"/>
  <c r="O44" i="4"/>
  <c r="N44" i="15"/>
  <c r="V44" i="8"/>
  <c r="GP44" i="3" s="1"/>
  <c r="O59" i="4"/>
  <c r="N59" i="15"/>
  <c r="V59" i="8"/>
  <c r="GP59" i="3" s="1"/>
  <c r="O11" i="4"/>
  <c r="N11" i="15"/>
  <c r="V11" i="8"/>
  <c r="GP11" i="3" s="1"/>
  <c r="O109" i="4"/>
  <c r="N109" i="15"/>
  <c r="V109" i="8"/>
  <c r="GP109" i="3" s="1"/>
  <c r="O102" i="4"/>
  <c r="N102" i="15"/>
  <c r="V102" i="8"/>
  <c r="GP102" i="3" s="1"/>
  <c r="O71" i="4"/>
  <c r="N71" i="15"/>
  <c r="V71" i="8"/>
  <c r="GP71" i="3" s="1"/>
  <c r="O82" i="4"/>
  <c r="N82" i="15"/>
  <c r="V82" i="8"/>
  <c r="GP82" i="3" s="1"/>
  <c r="O95" i="4"/>
  <c r="N95" i="15"/>
  <c r="V95" i="8"/>
  <c r="GP95" i="3" s="1"/>
  <c r="O56" i="4"/>
  <c r="N56" i="15"/>
  <c r="V56" i="8"/>
  <c r="GP56" i="3" s="1"/>
  <c r="O22" i="4"/>
  <c r="N22" i="15"/>
  <c r="V22" i="8"/>
  <c r="GP22" i="3" s="1"/>
  <c r="O103" i="4"/>
  <c r="N103" i="15"/>
  <c r="V103" i="8"/>
  <c r="GP103" i="3" s="1"/>
  <c r="O63" i="4"/>
  <c r="N63" i="15"/>
  <c r="V63" i="8"/>
  <c r="GP63" i="3" s="1"/>
  <c r="O26" i="4"/>
  <c r="N26" i="15"/>
  <c r="V26" i="8"/>
  <c r="GP26" i="3" s="1"/>
  <c r="O93" i="4"/>
  <c r="N93" i="15"/>
  <c r="V93" i="8"/>
  <c r="GP93" i="3" s="1"/>
  <c r="O8" i="4"/>
  <c r="N8" i="15"/>
  <c r="V8" i="8"/>
  <c r="GP8" i="3" s="1"/>
  <c r="O110" i="4"/>
  <c r="N110" i="15"/>
  <c r="V110" i="8"/>
  <c r="GP110" i="3" s="1"/>
  <c r="O30" i="4"/>
  <c r="N30" i="15"/>
  <c r="V30" i="8"/>
  <c r="GP30" i="3" s="1"/>
  <c r="O114" i="4"/>
  <c r="N114" i="15"/>
  <c r="V114" i="8"/>
  <c r="GP114" i="3" s="1"/>
  <c r="O89" i="4"/>
  <c r="N89" i="15"/>
  <c r="V89" i="8"/>
  <c r="GP89" i="3" s="1"/>
  <c r="O85" i="4"/>
  <c r="N85" i="15"/>
  <c r="V85" i="8"/>
  <c r="GP85" i="3" s="1"/>
  <c r="O7" i="4"/>
  <c r="N7" i="15"/>
  <c r="V7" i="8"/>
  <c r="GP7" i="3" s="1"/>
  <c r="O87" i="4"/>
  <c r="N87" i="15"/>
  <c r="V87" i="8"/>
  <c r="GP87" i="3" s="1"/>
  <c r="O48" i="4"/>
  <c r="N48" i="15"/>
  <c r="V48" i="8"/>
  <c r="GP48" i="3" s="1"/>
  <c r="O96" i="4"/>
  <c r="N96" i="15"/>
  <c r="V96" i="8"/>
  <c r="GP96" i="3" s="1"/>
  <c r="O98" i="4"/>
  <c r="N98" i="15"/>
  <c r="V98" i="8"/>
  <c r="GP98" i="3" s="1"/>
  <c r="O73" i="4"/>
  <c r="N73" i="15"/>
  <c r="V73" i="8"/>
  <c r="GP73" i="3" s="1"/>
  <c r="O14" i="4"/>
  <c r="N14" i="15"/>
  <c r="V14" i="8"/>
  <c r="GP14" i="3" s="1"/>
  <c r="O67" i="4"/>
  <c r="N67" i="15"/>
  <c r="V67" i="8"/>
  <c r="GP67" i="3" s="1"/>
  <c r="O49" i="4"/>
  <c r="N49" i="15"/>
  <c r="V49" i="8"/>
  <c r="GP49" i="3" s="1"/>
  <c r="O31" i="4"/>
  <c r="N31" i="15"/>
  <c r="V31" i="8"/>
  <c r="GP31" i="3" s="1"/>
  <c r="O94" i="4"/>
  <c r="N94" i="15"/>
  <c r="V94" i="8"/>
  <c r="GP94" i="3" s="1"/>
  <c r="O68" i="4"/>
  <c r="N68" i="15"/>
  <c r="V68" i="8"/>
  <c r="GP68" i="3" s="1"/>
  <c r="O39" i="4"/>
  <c r="N39" i="15"/>
  <c r="V39" i="8"/>
  <c r="GP39" i="3" s="1"/>
  <c r="O65" i="4"/>
  <c r="N65" i="15"/>
  <c r="V65" i="8"/>
  <c r="GP65" i="3" s="1"/>
  <c r="O62" i="4"/>
  <c r="N62" i="15"/>
  <c r="V62" i="8"/>
  <c r="GP62" i="3" s="1"/>
  <c r="O29" i="4"/>
  <c r="N29" i="15"/>
  <c r="V29" i="8"/>
  <c r="GP29" i="3" s="1"/>
  <c r="O83" i="4"/>
  <c r="N83" i="15"/>
  <c r="V83" i="8"/>
  <c r="GP83" i="3" s="1"/>
  <c r="O18" i="4"/>
  <c r="N18" i="15"/>
  <c r="V18" i="8"/>
  <c r="GP18" i="3" s="1"/>
  <c r="O88" i="4"/>
  <c r="N88" i="15"/>
  <c r="V88" i="8"/>
  <c r="GP88" i="3" s="1"/>
  <c r="O17" i="4"/>
  <c r="N17" i="15"/>
  <c r="V17" i="8"/>
  <c r="GP17" i="3" s="1"/>
  <c r="O37" i="4"/>
  <c r="N37" i="15"/>
  <c r="V37" i="8"/>
  <c r="GP37" i="3" s="1"/>
  <c r="O45" i="4"/>
  <c r="N45" i="15"/>
  <c r="V45" i="8"/>
  <c r="GP45" i="3" s="1"/>
  <c r="O101" i="4"/>
  <c r="N101" i="15"/>
  <c r="V101" i="8"/>
  <c r="GP101" i="3" s="1"/>
  <c r="O21" i="4"/>
  <c r="N21" i="15"/>
  <c r="V21" i="8"/>
  <c r="GP21" i="3" s="1"/>
  <c r="O19" i="4"/>
  <c r="N19" i="15"/>
  <c r="V19" i="8"/>
  <c r="GP19" i="3" s="1"/>
  <c r="O78" i="4"/>
  <c r="N78" i="15"/>
  <c r="V78" i="8"/>
  <c r="GP78" i="3" s="1"/>
  <c r="O74" i="4"/>
  <c r="N74" i="15"/>
  <c r="V74" i="8"/>
  <c r="GP74" i="3" s="1"/>
  <c r="O32" i="4"/>
  <c r="N32" i="15"/>
  <c r="V32" i="8"/>
  <c r="GP32" i="3" s="1"/>
  <c r="O76" i="4"/>
  <c r="N76" i="15"/>
  <c r="V76" i="8"/>
  <c r="GP76" i="3" s="1"/>
  <c r="O105" i="4"/>
  <c r="N105" i="15"/>
  <c r="V105" i="8"/>
  <c r="GP105" i="3" s="1"/>
  <c r="O24" i="4"/>
  <c r="N24" i="15"/>
  <c r="V24" i="8"/>
  <c r="GP24" i="3" s="1"/>
  <c r="O43" i="4"/>
  <c r="N43" i="15"/>
  <c r="V43" i="8"/>
  <c r="GP43" i="3" s="1"/>
  <c r="O97" i="4"/>
  <c r="N97" i="15"/>
  <c r="V97" i="8"/>
  <c r="GP97" i="3" s="1"/>
  <c r="O84" i="4"/>
  <c r="N84" i="15"/>
  <c r="V84" i="8"/>
  <c r="GP84" i="3" s="1"/>
  <c r="O35" i="4"/>
  <c r="N35" i="15"/>
  <c r="V35" i="8"/>
  <c r="GP35" i="3" s="1"/>
  <c r="O75" i="4"/>
  <c r="N75" i="15"/>
  <c r="V75" i="8"/>
  <c r="GP75" i="3" s="1"/>
  <c r="O72" i="4"/>
  <c r="N72" i="15"/>
  <c r="V72" i="8"/>
  <c r="GP72" i="3" s="1"/>
  <c r="O108" i="4"/>
  <c r="N108" i="15"/>
  <c r="V108" i="8"/>
  <c r="GP108" i="3" s="1"/>
  <c r="O90" i="4"/>
  <c r="N90" i="15"/>
  <c r="V90" i="8"/>
  <c r="GP90" i="3" s="1"/>
  <c r="O107" i="4"/>
  <c r="N107" i="15"/>
  <c r="V107" i="8"/>
  <c r="GP107" i="3" s="1"/>
  <c r="O64" i="4"/>
  <c r="N64" i="15"/>
  <c r="V64" i="8"/>
  <c r="GP64" i="3" s="1"/>
  <c r="O15" i="4"/>
  <c r="N15" i="15"/>
  <c r="V15" i="8"/>
  <c r="GP15" i="3" s="1"/>
  <c r="O9" i="4"/>
  <c r="N9" i="15"/>
  <c r="V9" i="8"/>
  <c r="GP9" i="3" s="1"/>
  <c r="O66" i="4"/>
  <c r="N66" i="15"/>
  <c r="V66" i="8"/>
  <c r="GP66" i="3" s="1"/>
  <c r="O53" i="4"/>
  <c r="N53" i="15"/>
  <c r="V53" i="8"/>
  <c r="GP53" i="3" s="1"/>
  <c r="O51" i="4"/>
  <c r="N51" i="15"/>
  <c r="V51" i="8"/>
  <c r="GP51" i="3" s="1"/>
  <c r="O12" i="4"/>
  <c r="N12" i="15"/>
  <c r="V12" i="8"/>
  <c r="GP12" i="3" s="1"/>
  <c r="O111" i="4"/>
  <c r="N111" i="15"/>
  <c r="V111" i="8"/>
  <c r="GP111" i="3" s="1"/>
  <c r="O104" i="4"/>
  <c r="N104" i="15"/>
  <c r="V104" i="8"/>
  <c r="GP104" i="3" s="1"/>
  <c r="O55" i="4"/>
  <c r="N55" i="15"/>
  <c r="V55" i="8"/>
  <c r="GP55" i="3" s="1"/>
  <c r="O28" i="4"/>
  <c r="N28" i="15"/>
  <c r="V28" i="8"/>
  <c r="GP28" i="3" s="1"/>
  <c r="O5" i="4"/>
  <c r="N5" i="15"/>
  <c r="S10" i="8"/>
  <c r="FU10" i="3" s="1"/>
  <c r="U10" i="8"/>
  <c r="GI10" i="3" s="1"/>
  <c r="P108" i="4" l="1"/>
  <c r="O108" i="15"/>
  <c r="W108" i="8"/>
  <c r="GW108" i="3" s="1"/>
  <c r="P18" i="4"/>
  <c r="O18" i="15"/>
  <c r="W18" i="8"/>
  <c r="GW18" i="3" s="1"/>
  <c r="P87" i="4"/>
  <c r="O87" i="15"/>
  <c r="W87" i="8"/>
  <c r="GW87" i="3" s="1"/>
  <c r="P114" i="4"/>
  <c r="O114" i="15"/>
  <c r="W114" i="8"/>
  <c r="GW114" i="3" s="1"/>
  <c r="P22" i="4"/>
  <c r="O22" i="15"/>
  <c r="W22" i="8"/>
  <c r="GW22" i="3" s="1"/>
  <c r="P71" i="4"/>
  <c r="O71" i="15"/>
  <c r="W71" i="8"/>
  <c r="GW71" i="3" s="1"/>
  <c r="P100" i="4"/>
  <c r="O100" i="15"/>
  <c r="W100" i="8"/>
  <c r="GW100" i="3" s="1"/>
  <c r="P61" i="4"/>
  <c r="O61" i="15"/>
  <c r="W61" i="8"/>
  <c r="GW61" i="3" s="1"/>
  <c r="P115" i="4"/>
  <c r="O115" i="15"/>
  <c r="W115" i="8"/>
  <c r="GW115" i="3" s="1"/>
  <c r="P79" i="4"/>
  <c r="O79" i="15"/>
  <c r="W79" i="8"/>
  <c r="GW79" i="3" s="1"/>
  <c r="P10" i="4"/>
  <c r="O10" i="15"/>
  <c r="P28" i="4"/>
  <c r="O28" i="15"/>
  <c r="W28" i="8"/>
  <c r="GW28" i="3" s="1"/>
  <c r="P12" i="4"/>
  <c r="O12" i="15"/>
  <c r="W12" i="8"/>
  <c r="GW12" i="3" s="1"/>
  <c r="P9" i="4"/>
  <c r="O9" i="15"/>
  <c r="W9" i="8"/>
  <c r="GW9" i="3" s="1"/>
  <c r="P90" i="4"/>
  <c r="O90" i="15"/>
  <c r="W90" i="8"/>
  <c r="GW90" i="3" s="1"/>
  <c r="P35" i="4"/>
  <c r="O35" i="15"/>
  <c r="W35" i="8"/>
  <c r="GW35" i="3" s="1"/>
  <c r="P24" i="4"/>
  <c r="O24" i="15"/>
  <c r="W24" i="8"/>
  <c r="GW24" i="3" s="1"/>
  <c r="P74" i="4"/>
  <c r="O74" i="15"/>
  <c r="W74" i="8"/>
  <c r="GW74" i="3" s="1"/>
  <c r="P101" i="4"/>
  <c r="O101" i="15"/>
  <c r="W101" i="8"/>
  <c r="GW101" i="3" s="1"/>
  <c r="P88" i="4"/>
  <c r="O88" i="15"/>
  <c r="W88" i="8"/>
  <c r="GW88" i="3" s="1"/>
  <c r="P62" i="4"/>
  <c r="O62" i="15"/>
  <c r="W62" i="8"/>
  <c r="GW62" i="3" s="1"/>
  <c r="P94" i="4"/>
  <c r="O94" i="15"/>
  <c r="W94" i="8"/>
  <c r="GW94" i="3" s="1"/>
  <c r="P14" i="4"/>
  <c r="O14" i="15"/>
  <c r="W14" i="8"/>
  <c r="GW14" i="3" s="1"/>
  <c r="P48" i="4"/>
  <c r="O48" i="15"/>
  <c r="W48" i="8"/>
  <c r="GW48" i="3" s="1"/>
  <c r="P89" i="4"/>
  <c r="O89" i="15"/>
  <c r="W89" i="8"/>
  <c r="GW89" i="3" s="1"/>
  <c r="P8" i="4"/>
  <c r="O8" i="15"/>
  <c r="W8" i="8"/>
  <c r="GW8" i="3" s="1"/>
  <c r="P103" i="4"/>
  <c r="O103" i="15"/>
  <c r="W103" i="8"/>
  <c r="GW103" i="3" s="1"/>
  <c r="P82" i="4"/>
  <c r="O82" i="15"/>
  <c r="W82" i="8"/>
  <c r="GW82" i="3" s="1"/>
  <c r="P11" i="4"/>
  <c r="O11" i="15"/>
  <c r="W11" i="8"/>
  <c r="GW11" i="3" s="1"/>
  <c r="P58" i="4"/>
  <c r="O58" i="15"/>
  <c r="W58" i="8"/>
  <c r="GW58" i="3" s="1"/>
  <c r="P77" i="4"/>
  <c r="O77" i="15"/>
  <c r="W77" i="8"/>
  <c r="GW77" i="3" s="1"/>
  <c r="P70" i="4"/>
  <c r="O70" i="15"/>
  <c r="W70" i="8"/>
  <c r="GW70" i="3" s="1"/>
  <c r="P42" i="4"/>
  <c r="O42" i="15"/>
  <c r="W42" i="8"/>
  <c r="GW42" i="3" s="1"/>
  <c r="P13" i="4"/>
  <c r="O13" i="15"/>
  <c r="W13" i="8"/>
  <c r="GW13" i="3" s="1"/>
  <c r="P81" i="4"/>
  <c r="O81" i="15"/>
  <c r="W81" i="8"/>
  <c r="GW81" i="3" s="1"/>
  <c r="P34" i="4"/>
  <c r="O34" i="15"/>
  <c r="W34" i="8"/>
  <c r="GW34" i="3" s="1"/>
  <c r="P99" i="4"/>
  <c r="O99" i="15"/>
  <c r="W99" i="8"/>
  <c r="GW99" i="3" s="1"/>
  <c r="P20" i="4"/>
  <c r="O20" i="15"/>
  <c r="W20" i="8"/>
  <c r="GW20" i="3" s="1"/>
  <c r="P84" i="4"/>
  <c r="O84" i="15"/>
  <c r="W84" i="8"/>
  <c r="GW84" i="3" s="1"/>
  <c r="P78" i="4"/>
  <c r="O78" i="15"/>
  <c r="W78" i="8"/>
  <c r="GW78" i="3" s="1"/>
  <c r="P45" i="4"/>
  <c r="O45" i="15"/>
  <c r="W45" i="8"/>
  <c r="GW45" i="3" s="1"/>
  <c r="P73" i="4"/>
  <c r="O73" i="15"/>
  <c r="W73" i="8"/>
  <c r="GW73" i="3" s="1"/>
  <c r="P93" i="4"/>
  <c r="O93" i="15"/>
  <c r="W93" i="8"/>
  <c r="GW93" i="3" s="1"/>
  <c r="P57" i="4"/>
  <c r="O57" i="15"/>
  <c r="W57" i="8"/>
  <c r="GW57" i="3" s="1"/>
  <c r="P112" i="4"/>
  <c r="O112" i="15"/>
  <c r="W112" i="8"/>
  <c r="GW112" i="3" s="1"/>
  <c r="P41" i="4"/>
  <c r="O41" i="15"/>
  <c r="W41" i="8"/>
  <c r="GW41" i="3" s="1"/>
  <c r="P25" i="4"/>
  <c r="O25" i="15"/>
  <c r="W25" i="8"/>
  <c r="GW25" i="3" s="1"/>
  <c r="P111" i="4"/>
  <c r="O111" i="15"/>
  <c r="W111" i="8"/>
  <c r="GW111" i="3" s="1"/>
  <c r="P66" i="4"/>
  <c r="O66" i="15"/>
  <c r="W66" i="8"/>
  <c r="GW66" i="3" s="1"/>
  <c r="P107" i="4"/>
  <c r="O107" i="15"/>
  <c r="W107" i="8"/>
  <c r="GW107" i="3" s="1"/>
  <c r="P75" i="4"/>
  <c r="O75" i="15"/>
  <c r="W75" i="8"/>
  <c r="GW75" i="3" s="1"/>
  <c r="P43" i="4"/>
  <c r="O43" i="15"/>
  <c r="W43" i="8"/>
  <c r="GW43" i="3" s="1"/>
  <c r="P32" i="4"/>
  <c r="O32" i="15"/>
  <c r="W32" i="8"/>
  <c r="GW32" i="3" s="1"/>
  <c r="P21" i="4"/>
  <c r="O21" i="15"/>
  <c r="W21" i="8"/>
  <c r="GW21" i="3" s="1"/>
  <c r="P17" i="4"/>
  <c r="O17" i="15"/>
  <c r="W17" i="8"/>
  <c r="GW17" i="3" s="1"/>
  <c r="P29" i="4"/>
  <c r="O29" i="15"/>
  <c r="W29" i="8"/>
  <c r="GW29" i="3" s="1"/>
  <c r="P68" i="4"/>
  <c r="O68" i="15"/>
  <c r="W68" i="8"/>
  <c r="GW68" i="3" s="1"/>
  <c r="P67" i="4"/>
  <c r="O67" i="15"/>
  <c r="W67" i="8"/>
  <c r="GW67" i="3" s="1"/>
  <c r="P96" i="4"/>
  <c r="O96" i="15"/>
  <c r="W96" i="8"/>
  <c r="GW96" i="3" s="1"/>
  <c r="P85" i="4"/>
  <c r="O85" i="15"/>
  <c r="W85" i="8"/>
  <c r="GW85" i="3" s="1"/>
  <c r="P110" i="4"/>
  <c r="O110" i="15"/>
  <c r="W110" i="8"/>
  <c r="GW110" i="3" s="1"/>
  <c r="P63" i="4"/>
  <c r="O63" i="15"/>
  <c r="W63" i="8"/>
  <c r="GW63" i="3" s="1"/>
  <c r="P95" i="4"/>
  <c r="O95" i="15"/>
  <c r="W95" i="8"/>
  <c r="GW95" i="3" s="1"/>
  <c r="P109" i="4"/>
  <c r="O109" i="15"/>
  <c r="W109" i="8"/>
  <c r="GW109" i="3" s="1"/>
  <c r="P113" i="4"/>
  <c r="O113" i="15"/>
  <c r="W113" i="8"/>
  <c r="GW113" i="3" s="1"/>
  <c r="P38" i="4"/>
  <c r="O38" i="15"/>
  <c r="W38" i="8"/>
  <c r="GW38" i="3" s="1"/>
  <c r="R6" i="4"/>
  <c r="R6" i="15" s="1"/>
  <c r="Q6" i="15"/>
  <c r="Y6" i="8"/>
  <c r="HK6" i="3" s="1"/>
  <c r="P60" i="4"/>
  <c r="O60" i="15"/>
  <c r="W60" i="8"/>
  <c r="GW60" i="3" s="1"/>
  <c r="P54" i="4"/>
  <c r="O54" i="15"/>
  <c r="W54" i="8"/>
  <c r="GW54" i="3" s="1"/>
  <c r="P91" i="4"/>
  <c r="O91" i="15"/>
  <c r="W91" i="8"/>
  <c r="GW91" i="3" s="1"/>
  <c r="P23" i="4"/>
  <c r="O23" i="15"/>
  <c r="W23" i="8"/>
  <c r="GW23" i="3" s="1"/>
  <c r="P86" i="4"/>
  <c r="O86" i="15"/>
  <c r="W86" i="8"/>
  <c r="GW86" i="3" s="1"/>
  <c r="P36" i="4"/>
  <c r="O36" i="15"/>
  <c r="W36" i="8"/>
  <c r="GW36" i="3" s="1"/>
  <c r="P50" i="4"/>
  <c r="O50" i="15"/>
  <c r="W50" i="8"/>
  <c r="GW50" i="3" s="1"/>
  <c r="P55" i="4"/>
  <c r="O55" i="15"/>
  <c r="W55" i="8"/>
  <c r="GW55" i="3" s="1"/>
  <c r="P51" i="4"/>
  <c r="O51" i="15"/>
  <c r="W51" i="8"/>
  <c r="GW51" i="3" s="1"/>
  <c r="P15" i="4"/>
  <c r="O15" i="15"/>
  <c r="W15" i="8"/>
  <c r="GW15" i="3" s="1"/>
  <c r="P105" i="4"/>
  <c r="O105" i="15"/>
  <c r="W105" i="8"/>
  <c r="GW105" i="3" s="1"/>
  <c r="P65" i="4"/>
  <c r="O65" i="15"/>
  <c r="W65" i="8"/>
  <c r="GW65" i="3" s="1"/>
  <c r="P31" i="4"/>
  <c r="O31" i="15"/>
  <c r="W31" i="8"/>
  <c r="GW31" i="3" s="1"/>
  <c r="P59" i="4"/>
  <c r="O59" i="15"/>
  <c r="W59" i="8"/>
  <c r="GW59" i="3" s="1"/>
  <c r="P80" i="4"/>
  <c r="O80" i="15"/>
  <c r="W80" i="8"/>
  <c r="GW80" i="3" s="1"/>
  <c r="P104" i="4"/>
  <c r="O104" i="15"/>
  <c r="W104" i="8"/>
  <c r="GW104" i="3" s="1"/>
  <c r="P53" i="4"/>
  <c r="O53" i="15"/>
  <c r="W53" i="8"/>
  <c r="GW53" i="3" s="1"/>
  <c r="P64" i="4"/>
  <c r="O64" i="15"/>
  <c r="W64" i="8"/>
  <c r="GW64" i="3" s="1"/>
  <c r="P72" i="4"/>
  <c r="O72" i="15"/>
  <c r="W72" i="8"/>
  <c r="GW72" i="3" s="1"/>
  <c r="P97" i="4"/>
  <c r="O97" i="15"/>
  <c r="W97" i="8"/>
  <c r="GW97" i="3" s="1"/>
  <c r="P76" i="4"/>
  <c r="O76" i="15"/>
  <c r="W76" i="8"/>
  <c r="GW76" i="3" s="1"/>
  <c r="P19" i="4"/>
  <c r="O19" i="15"/>
  <c r="W19" i="8"/>
  <c r="GW19" i="3" s="1"/>
  <c r="P37" i="4"/>
  <c r="O37" i="15"/>
  <c r="W37" i="8"/>
  <c r="GW37" i="3" s="1"/>
  <c r="P83" i="4"/>
  <c r="O83" i="15"/>
  <c r="W83" i="8"/>
  <c r="GW83" i="3" s="1"/>
  <c r="P39" i="4"/>
  <c r="O39" i="15"/>
  <c r="W39" i="8"/>
  <c r="GW39" i="3" s="1"/>
  <c r="P49" i="4"/>
  <c r="O49" i="15"/>
  <c r="W49" i="8"/>
  <c r="GW49" i="3" s="1"/>
  <c r="P98" i="4"/>
  <c r="O98" i="15"/>
  <c r="W98" i="8"/>
  <c r="GW98" i="3" s="1"/>
  <c r="P7" i="4"/>
  <c r="O7" i="15"/>
  <c r="W7" i="8"/>
  <c r="GW7" i="3" s="1"/>
  <c r="P30" i="4"/>
  <c r="O30" i="15"/>
  <c r="W30" i="8"/>
  <c r="GW30" i="3" s="1"/>
  <c r="P26" i="4"/>
  <c r="O26" i="15"/>
  <c r="W26" i="8"/>
  <c r="GW26" i="3" s="1"/>
  <c r="P56" i="4"/>
  <c r="O56" i="15"/>
  <c r="W56" i="8"/>
  <c r="GW56" i="3" s="1"/>
  <c r="P102" i="4"/>
  <c r="O102" i="15"/>
  <c r="W102" i="8"/>
  <c r="GW102" i="3" s="1"/>
  <c r="P44" i="4"/>
  <c r="O44" i="15"/>
  <c r="W44" i="8"/>
  <c r="GW44" i="3" s="1"/>
  <c r="P33" i="4"/>
  <c r="O33" i="15"/>
  <c r="W33" i="8"/>
  <c r="GW33" i="3" s="1"/>
  <c r="P47" i="4"/>
  <c r="O47" i="15"/>
  <c r="W47" i="8"/>
  <c r="GW47" i="3" s="1"/>
  <c r="P69" i="4"/>
  <c r="O69" i="15"/>
  <c r="W69" i="8"/>
  <c r="GW69" i="3" s="1"/>
  <c r="P106" i="4"/>
  <c r="O106" i="15"/>
  <c r="W106" i="8"/>
  <c r="GW106" i="3" s="1"/>
  <c r="P52" i="4"/>
  <c r="O52" i="15"/>
  <c r="W52" i="8"/>
  <c r="GW52" i="3" s="1"/>
  <c r="P46" i="4"/>
  <c r="O46" i="15"/>
  <c r="W46" i="8"/>
  <c r="GW46" i="3" s="1"/>
  <c r="P16" i="4"/>
  <c r="O16" i="15"/>
  <c r="W16" i="8"/>
  <c r="GW16" i="3" s="1"/>
  <c r="P27" i="4"/>
  <c r="O27" i="15"/>
  <c r="W27" i="8"/>
  <c r="GW27" i="3" s="1"/>
  <c r="P40" i="4"/>
  <c r="O40" i="15"/>
  <c r="W40" i="8"/>
  <c r="GW40" i="3" s="1"/>
  <c r="P92" i="4"/>
  <c r="O92" i="15"/>
  <c r="W92" i="8"/>
  <c r="GW92" i="3" s="1"/>
  <c r="P5" i="4"/>
  <c r="O5" i="15"/>
  <c r="V10" i="8"/>
  <c r="GP10" i="3" s="1"/>
  <c r="R5" i="8"/>
  <c r="FN5" i="3" s="1"/>
  <c r="Q40" i="4" l="1"/>
  <c r="P40" i="15"/>
  <c r="X40" i="8"/>
  <c r="HD40" i="3" s="1"/>
  <c r="Q59" i="4"/>
  <c r="P59" i="15"/>
  <c r="X59" i="8"/>
  <c r="HD59" i="3" s="1"/>
  <c r="Q110" i="4"/>
  <c r="P110" i="15"/>
  <c r="X110" i="8"/>
  <c r="HD110" i="3" s="1"/>
  <c r="Q112" i="4"/>
  <c r="P112" i="15"/>
  <c r="X112" i="8"/>
  <c r="HD112" i="3" s="1"/>
  <c r="Q11" i="4"/>
  <c r="P11" i="15"/>
  <c r="X11" i="8"/>
  <c r="HD11" i="3" s="1"/>
  <c r="Q24" i="4"/>
  <c r="P24" i="15"/>
  <c r="X24" i="8"/>
  <c r="HD24" i="3" s="1"/>
  <c r="Q12" i="4"/>
  <c r="P12" i="15"/>
  <c r="X12" i="8"/>
  <c r="HD12" i="3" s="1"/>
  <c r="Q79" i="4"/>
  <c r="P79" i="15"/>
  <c r="X79" i="8"/>
  <c r="HD79" i="3" s="1"/>
  <c r="Q18" i="4"/>
  <c r="P18" i="15"/>
  <c r="X18" i="8"/>
  <c r="HD18" i="3" s="1"/>
  <c r="Q47" i="4"/>
  <c r="P47" i="15"/>
  <c r="X47" i="8"/>
  <c r="HD47" i="3" s="1"/>
  <c r="Q56" i="4"/>
  <c r="P56" i="15"/>
  <c r="X56" i="8"/>
  <c r="HD56" i="3" s="1"/>
  <c r="Q98" i="4"/>
  <c r="P98" i="15"/>
  <c r="X98" i="8"/>
  <c r="HD98" i="3" s="1"/>
  <c r="Q37" i="4"/>
  <c r="P37" i="15"/>
  <c r="X37" i="8"/>
  <c r="HD37" i="3" s="1"/>
  <c r="Q72" i="4"/>
  <c r="P72" i="15"/>
  <c r="X72" i="8"/>
  <c r="HD72" i="3" s="1"/>
  <c r="Q80" i="4"/>
  <c r="P80" i="15"/>
  <c r="X80" i="8"/>
  <c r="HD80" i="3" s="1"/>
  <c r="Q105" i="4"/>
  <c r="P105" i="15"/>
  <c r="X105" i="8"/>
  <c r="HD105" i="3" s="1"/>
  <c r="Q50" i="4"/>
  <c r="P50" i="15"/>
  <c r="X50" i="8"/>
  <c r="HD50" i="3" s="1"/>
  <c r="Q91" i="4"/>
  <c r="P91" i="15"/>
  <c r="X91" i="8"/>
  <c r="HD91" i="3" s="1"/>
  <c r="Q38" i="4"/>
  <c r="P38" i="15"/>
  <c r="X38" i="8"/>
  <c r="HD38" i="3" s="1"/>
  <c r="Q63" i="4"/>
  <c r="P63" i="15"/>
  <c r="X63" i="8"/>
  <c r="HD63" i="3" s="1"/>
  <c r="Q67" i="4"/>
  <c r="P67" i="15"/>
  <c r="X67" i="8"/>
  <c r="HD67" i="3" s="1"/>
  <c r="Q21" i="4"/>
  <c r="P21" i="15"/>
  <c r="X21" i="8"/>
  <c r="HD21" i="3" s="1"/>
  <c r="Q107" i="4"/>
  <c r="P107" i="15"/>
  <c r="X107" i="8"/>
  <c r="HD107" i="3" s="1"/>
  <c r="Q41" i="4"/>
  <c r="P41" i="15"/>
  <c r="X41" i="8"/>
  <c r="HD41" i="3" s="1"/>
  <c r="Q73" i="4"/>
  <c r="P73" i="15"/>
  <c r="X73" i="8"/>
  <c r="HD73" i="3" s="1"/>
  <c r="Q20" i="4"/>
  <c r="P20" i="15"/>
  <c r="X20" i="8"/>
  <c r="HD20" i="3" s="1"/>
  <c r="Q13" i="4"/>
  <c r="P13" i="15"/>
  <c r="X13" i="8"/>
  <c r="HD13" i="3" s="1"/>
  <c r="Q58" i="4"/>
  <c r="P58" i="15"/>
  <c r="X58" i="8"/>
  <c r="HD58" i="3" s="1"/>
  <c r="Q8" i="4"/>
  <c r="P8" i="15"/>
  <c r="X8" i="8"/>
  <c r="HD8" i="3" s="1"/>
  <c r="Q94" i="4"/>
  <c r="P94" i="15"/>
  <c r="X94" i="8"/>
  <c r="HD94" i="3" s="1"/>
  <c r="Q74" i="4"/>
  <c r="P74" i="15"/>
  <c r="X74" i="8"/>
  <c r="HD74" i="3" s="1"/>
  <c r="Q9" i="4"/>
  <c r="P9" i="15"/>
  <c r="X9" i="8"/>
  <c r="HD9" i="3" s="1"/>
  <c r="Q10" i="4"/>
  <c r="P10" i="15"/>
  <c r="Q100" i="4"/>
  <c r="P100" i="15"/>
  <c r="X100" i="8"/>
  <c r="HD100" i="3" s="1"/>
  <c r="Q87" i="4"/>
  <c r="P87" i="15"/>
  <c r="X87" i="8"/>
  <c r="HD87" i="3" s="1"/>
  <c r="Q52" i="4"/>
  <c r="P52" i="15"/>
  <c r="X52" i="8"/>
  <c r="HD52" i="3" s="1"/>
  <c r="Q26" i="4"/>
  <c r="P26" i="15"/>
  <c r="X26" i="8"/>
  <c r="HD26" i="3" s="1"/>
  <c r="Q49" i="4"/>
  <c r="P49" i="15"/>
  <c r="X49" i="8"/>
  <c r="HD49" i="3" s="1"/>
  <c r="Q36" i="4"/>
  <c r="P36" i="15"/>
  <c r="X36" i="8"/>
  <c r="HD36" i="3" s="1"/>
  <c r="Q113" i="4"/>
  <c r="P113" i="15"/>
  <c r="X113" i="8"/>
  <c r="HD113" i="3" s="1"/>
  <c r="Q68" i="4"/>
  <c r="P68" i="15"/>
  <c r="X68" i="8"/>
  <c r="HD68" i="3" s="1"/>
  <c r="Q66" i="4"/>
  <c r="P66" i="15"/>
  <c r="X66" i="8"/>
  <c r="HD66" i="3" s="1"/>
  <c r="Q45" i="4"/>
  <c r="P45" i="15"/>
  <c r="X45" i="8"/>
  <c r="HD45" i="3" s="1"/>
  <c r="Q42" i="4"/>
  <c r="P42" i="15"/>
  <c r="X42" i="8"/>
  <c r="HD42" i="3" s="1"/>
  <c r="Q62" i="4"/>
  <c r="P62" i="15"/>
  <c r="X62" i="8"/>
  <c r="HD62" i="3" s="1"/>
  <c r="Q92" i="4"/>
  <c r="P92" i="15"/>
  <c r="X92" i="8"/>
  <c r="HD92" i="3" s="1"/>
  <c r="Q46" i="4"/>
  <c r="P46" i="15"/>
  <c r="X46" i="8"/>
  <c r="HD46" i="3" s="1"/>
  <c r="Q16" i="4"/>
  <c r="P16" i="15"/>
  <c r="X16" i="8"/>
  <c r="HD16" i="3" s="1"/>
  <c r="Q69" i="4"/>
  <c r="P69" i="15"/>
  <c r="X69" i="8"/>
  <c r="HD69" i="3" s="1"/>
  <c r="Q102" i="4"/>
  <c r="P102" i="15"/>
  <c r="X102" i="8"/>
  <c r="HD102" i="3" s="1"/>
  <c r="Q7" i="4"/>
  <c r="P7" i="15"/>
  <c r="X7" i="8"/>
  <c r="HD7" i="3" s="1"/>
  <c r="Q83" i="4"/>
  <c r="P83" i="15"/>
  <c r="X83" i="8"/>
  <c r="HD83" i="3" s="1"/>
  <c r="Q97" i="4"/>
  <c r="P97" i="15"/>
  <c r="X97" i="8"/>
  <c r="HD97" i="3" s="1"/>
  <c r="Q104" i="4"/>
  <c r="P104" i="15"/>
  <c r="X104" i="8"/>
  <c r="HD104" i="3" s="1"/>
  <c r="Q65" i="4"/>
  <c r="P65" i="15"/>
  <c r="X65" i="8"/>
  <c r="HD65" i="3" s="1"/>
  <c r="Q55" i="4"/>
  <c r="P55" i="15"/>
  <c r="X55" i="8"/>
  <c r="HD55" i="3" s="1"/>
  <c r="Q23" i="4"/>
  <c r="P23" i="15"/>
  <c r="X23" i="8"/>
  <c r="HD23" i="3" s="1"/>
  <c r="Q95" i="4"/>
  <c r="P95" i="15"/>
  <c r="X95" i="8"/>
  <c r="HD95" i="3" s="1"/>
  <c r="Q96" i="4"/>
  <c r="P96" i="15"/>
  <c r="X96" i="8"/>
  <c r="HD96" i="3" s="1"/>
  <c r="Q17" i="4"/>
  <c r="P17" i="15"/>
  <c r="X17" i="8"/>
  <c r="HD17" i="3" s="1"/>
  <c r="Q75" i="4"/>
  <c r="P75" i="15"/>
  <c r="X75" i="8"/>
  <c r="HD75" i="3" s="1"/>
  <c r="Q25" i="4"/>
  <c r="P25" i="15"/>
  <c r="X25" i="8"/>
  <c r="HD25" i="3" s="1"/>
  <c r="Q93" i="4"/>
  <c r="P93" i="15"/>
  <c r="X93" i="8"/>
  <c r="HD93" i="3" s="1"/>
  <c r="Q84" i="4"/>
  <c r="P84" i="15"/>
  <c r="X84" i="8"/>
  <c r="HD84" i="3" s="1"/>
  <c r="Q81" i="4"/>
  <c r="P81" i="15"/>
  <c r="X81" i="8"/>
  <c r="HD81" i="3" s="1"/>
  <c r="Q77" i="4"/>
  <c r="P77" i="15"/>
  <c r="X77" i="8"/>
  <c r="HD77" i="3" s="1"/>
  <c r="Q103" i="4"/>
  <c r="P103" i="15"/>
  <c r="X103" i="8"/>
  <c r="HD103" i="3" s="1"/>
  <c r="Q14" i="4"/>
  <c r="P14" i="15"/>
  <c r="X14" i="8"/>
  <c r="HD14" i="3" s="1"/>
  <c r="Q101" i="4"/>
  <c r="P101" i="15"/>
  <c r="X101" i="8"/>
  <c r="HD101" i="3" s="1"/>
  <c r="Q90" i="4"/>
  <c r="P90" i="15"/>
  <c r="X90" i="8"/>
  <c r="HD90" i="3" s="1"/>
  <c r="Q61" i="4"/>
  <c r="P61" i="15"/>
  <c r="X61" i="8"/>
  <c r="HD61" i="3" s="1"/>
  <c r="Q114" i="4"/>
  <c r="P114" i="15"/>
  <c r="X114" i="8"/>
  <c r="HD114" i="3" s="1"/>
  <c r="Q33" i="4"/>
  <c r="P33" i="15"/>
  <c r="X33" i="8"/>
  <c r="HD33" i="3" s="1"/>
  <c r="Q19" i="4"/>
  <c r="P19" i="15"/>
  <c r="X19" i="8"/>
  <c r="HD19" i="3" s="1"/>
  <c r="Q64" i="4"/>
  <c r="P64" i="15"/>
  <c r="X64" i="8"/>
  <c r="HD64" i="3" s="1"/>
  <c r="Q15" i="4"/>
  <c r="P15" i="15"/>
  <c r="X15" i="8"/>
  <c r="HD15" i="3" s="1"/>
  <c r="Q54" i="4"/>
  <c r="P54" i="15"/>
  <c r="X54" i="8"/>
  <c r="HD54" i="3" s="1"/>
  <c r="Q32" i="4"/>
  <c r="P32" i="15"/>
  <c r="X32" i="8"/>
  <c r="HD32" i="3" s="1"/>
  <c r="Q99" i="4"/>
  <c r="P99" i="15"/>
  <c r="X99" i="8"/>
  <c r="HD99" i="3" s="1"/>
  <c r="Q89" i="4"/>
  <c r="P89" i="15"/>
  <c r="X89" i="8"/>
  <c r="HD89" i="3" s="1"/>
  <c r="Q71" i="4"/>
  <c r="P71" i="15"/>
  <c r="X71" i="8"/>
  <c r="HD71" i="3" s="1"/>
  <c r="Q27" i="4"/>
  <c r="P27" i="15"/>
  <c r="X27" i="8"/>
  <c r="HD27" i="3" s="1"/>
  <c r="Q106" i="4"/>
  <c r="P106" i="15"/>
  <c r="X106" i="8"/>
  <c r="HD106" i="3" s="1"/>
  <c r="Q44" i="4"/>
  <c r="P44" i="15"/>
  <c r="X44" i="8"/>
  <c r="HD44" i="3" s="1"/>
  <c r="Q30" i="4"/>
  <c r="P30" i="15"/>
  <c r="X30" i="8"/>
  <c r="HD30" i="3" s="1"/>
  <c r="Q39" i="4"/>
  <c r="P39" i="15"/>
  <c r="X39" i="8"/>
  <c r="HD39" i="3" s="1"/>
  <c r="Q76" i="4"/>
  <c r="P76" i="15"/>
  <c r="X76" i="8"/>
  <c r="HD76" i="3" s="1"/>
  <c r="Q53" i="4"/>
  <c r="P53" i="15"/>
  <c r="X53" i="8"/>
  <c r="HD53" i="3" s="1"/>
  <c r="Q31" i="4"/>
  <c r="P31" i="15"/>
  <c r="X31" i="8"/>
  <c r="HD31" i="3" s="1"/>
  <c r="Q51" i="4"/>
  <c r="P51" i="15"/>
  <c r="X51" i="8"/>
  <c r="HD51" i="3" s="1"/>
  <c r="Q86" i="4"/>
  <c r="P86" i="15"/>
  <c r="X86" i="8"/>
  <c r="HD86" i="3" s="1"/>
  <c r="Q60" i="4"/>
  <c r="P60" i="15"/>
  <c r="X60" i="8"/>
  <c r="HD60" i="3" s="1"/>
  <c r="Q109" i="4"/>
  <c r="P109" i="15"/>
  <c r="X109" i="8"/>
  <c r="HD109" i="3" s="1"/>
  <c r="Q85" i="4"/>
  <c r="P85" i="15"/>
  <c r="X85" i="8"/>
  <c r="HD85" i="3" s="1"/>
  <c r="Q29" i="4"/>
  <c r="P29" i="15"/>
  <c r="X29" i="8"/>
  <c r="HD29" i="3" s="1"/>
  <c r="Q43" i="4"/>
  <c r="P43" i="15"/>
  <c r="X43" i="8"/>
  <c r="HD43" i="3" s="1"/>
  <c r="Q111" i="4"/>
  <c r="P111" i="15"/>
  <c r="X111" i="8"/>
  <c r="HD111" i="3" s="1"/>
  <c r="Q57" i="4"/>
  <c r="P57" i="15"/>
  <c r="X57" i="8"/>
  <c r="HD57" i="3" s="1"/>
  <c r="Q78" i="4"/>
  <c r="P78" i="15"/>
  <c r="X78" i="8"/>
  <c r="HD78" i="3" s="1"/>
  <c r="Q34" i="4"/>
  <c r="P34" i="15"/>
  <c r="X34" i="8"/>
  <c r="HD34" i="3" s="1"/>
  <c r="Q70" i="4"/>
  <c r="P70" i="15"/>
  <c r="X70" i="8"/>
  <c r="HD70" i="3" s="1"/>
  <c r="Q82" i="4"/>
  <c r="P82" i="15"/>
  <c r="X82" i="8"/>
  <c r="HD82" i="3" s="1"/>
  <c r="Q48" i="4"/>
  <c r="P48" i="15"/>
  <c r="X48" i="8"/>
  <c r="HD48" i="3" s="1"/>
  <c r="Q88" i="4"/>
  <c r="P88" i="15"/>
  <c r="X88" i="8"/>
  <c r="HD88" i="3" s="1"/>
  <c r="Q35" i="4"/>
  <c r="P35" i="15"/>
  <c r="X35" i="8"/>
  <c r="HD35" i="3" s="1"/>
  <c r="Q28" i="4"/>
  <c r="P28" i="15"/>
  <c r="X28" i="8"/>
  <c r="HD28" i="3" s="1"/>
  <c r="Q115" i="4"/>
  <c r="P115" i="15"/>
  <c r="X115" i="8"/>
  <c r="HD115" i="3" s="1"/>
  <c r="Q22" i="4"/>
  <c r="P22" i="15"/>
  <c r="X22" i="8"/>
  <c r="HD22" i="3" s="1"/>
  <c r="Q108" i="4"/>
  <c r="P108" i="15"/>
  <c r="X108" i="8"/>
  <c r="HD108" i="3" s="1"/>
  <c r="Q5" i="4"/>
  <c r="P5" i="15"/>
  <c r="S5" i="8"/>
  <c r="FU5" i="3" s="1"/>
  <c r="T5" i="8"/>
  <c r="GB5" i="3" s="1"/>
  <c r="R70" i="4" l="1"/>
  <c r="R70" i="15" s="1"/>
  <c r="Q70" i="15"/>
  <c r="Y70" i="8"/>
  <c r="HK70" i="3" s="1"/>
  <c r="R111" i="4"/>
  <c r="R111" i="15" s="1"/>
  <c r="Q111" i="15"/>
  <c r="Y111" i="8"/>
  <c r="HK111" i="3" s="1"/>
  <c r="R31" i="4"/>
  <c r="R31" i="15" s="1"/>
  <c r="Q31" i="15"/>
  <c r="Y31" i="8"/>
  <c r="HK31" i="3" s="1"/>
  <c r="R75" i="4"/>
  <c r="R75" i="15" s="1"/>
  <c r="Q75" i="15"/>
  <c r="Y75" i="8"/>
  <c r="HK75" i="3" s="1"/>
  <c r="R26" i="4"/>
  <c r="R26" i="15" s="1"/>
  <c r="Q26" i="15"/>
  <c r="Y26" i="8"/>
  <c r="HK26" i="3" s="1"/>
  <c r="R94" i="4"/>
  <c r="R94" i="15" s="1"/>
  <c r="Q94" i="15"/>
  <c r="Y94" i="8"/>
  <c r="HK94" i="3" s="1"/>
  <c r="R28" i="4"/>
  <c r="R28" i="15" s="1"/>
  <c r="Q28" i="15"/>
  <c r="Y28" i="8"/>
  <c r="HK28" i="3" s="1"/>
  <c r="R82" i="4"/>
  <c r="R82" i="15" s="1"/>
  <c r="Q82" i="15"/>
  <c r="Y82" i="8"/>
  <c r="HK82" i="3" s="1"/>
  <c r="R57" i="4"/>
  <c r="R57" i="15" s="1"/>
  <c r="Q57" i="15"/>
  <c r="Y57" i="8"/>
  <c r="HK57" i="3" s="1"/>
  <c r="R85" i="4"/>
  <c r="R85" i="15" s="1"/>
  <c r="Q85" i="15"/>
  <c r="Y85" i="8"/>
  <c r="HK85" i="3" s="1"/>
  <c r="R51" i="4"/>
  <c r="R51" i="15" s="1"/>
  <c r="Q51" i="15"/>
  <c r="Y51" i="8"/>
  <c r="HK51" i="3" s="1"/>
  <c r="R39" i="4"/>
  <c r="R39" i="15" s="1"/>
  <c r="Q39" i="15"/>
  <c r="Y39" i="8"/>
  <c r="HK39" i="3" s="1"/>
  <c r="R27" i="4"/>
  <c r="R27" i="15" s="1"/>
  <c r="Q27" i="15"/>
  <c r="Y27" i="8"/>
  <c r="HK27" i="3" s="1"/>
  <c r="R32" i="4"/>
  <c r="R32" i="15" s="1"/>
  <c r="Q32" i="15"/>
  <c r="Y32" i="8"/>
  <c r="HK32" i="3" s="1"/>
  <c r="R19" i="4"/>
  <c r="R19" i="15" s="1"/>
  <c r="Q19" i="15"/>
  <c r="Y19" i="8"/>
  <c r="HK19" i="3" s="1"/>
  <c r="R90" i="4"/>
  <c r="R90" i="15" s="1"/>
  <c r="Q90" i="15"/>
  <c r="Y90" i="8"/>
  <c r="HK90" i="3" s="1"/>
  <c r="R77" i="4"/>
  <c r="R77" i="15" s="1"/>
  <c r="Q77" i="15"/>
  <c r="Y77" i="8"/>
  <c r="HK77" i="3" s="1"/>
  <c r="R25" i="4"/>
  <c r="R25" i="15" s="1"/>
  <c r="Q25" i="15"/>
  <c r="Y25" i="8"/>
  <c r="HK25" i="3" s="1"/>
  <c r="R95" i="4"/>
  <c r="R95" i="15" s="1"/>
  <c r="Q95" i="15"/>
  <c r="Y95" i="8"/>
  <c r="HK95" i="3" s="1"/>
  <c r="R104" i="4"/>
  <c r="R104" i="15" s="1"/>
  <c r="Q104" i="15"/>
  <c r="Y104" i="8"/>
  <c r="HK104" i="3" s="1"/>
  <c r="R102" i="4"/>
  <c r="R102" i="15" s="1"/>
  <c r="Q102" i="15"/>
  <c r="Y102" i="8"/>
  <c r="HK102" i="3" s="1"/>
  <c r="R92" i="4"/>
  <c r="R92" i="15" s="1"/>
  <c r="Q92" i="15"/>
  <c r="Y92" i="8"/>
  <c r="HK92" i="3" s="1"/>
  <c r="R66" i="4"/>
  <c r="R66" i="15" s="1"/>
  <c r="Q66" i="15"/>
  <c r="Y66" i="8"/>
  <c r="HK66" i="3" s="1"/>
  <c r="R49" i="4"/>
  <c r="R49" i="15" s="1"/>
  <c r="Q49" i="15"/>
  <c r="Y49" i="8"/>
  <c r="HK49" i="3" s="1"/>
  <c r="R100" i="4"/>
  <c r="R100" i="15" s="1"/>
  <c r="Q100" i="15"/>
  <c r="Y100" i="8"/>
  <c r="HK100" i="3" s="1"/>
  <c r="R74" i="4"/>
  <c r="R74" i="15" s="1"/>
  <c r="Q74" i="15"/>
  <c r="Y74" i="8"/>
  <c r="HK74" i="3" s="1"/>
  <c r="R13" i="4"/>
  <c r="R13" i="15" s="1"/>
  <c r="Q13" i="15"/>
  <c r="Y13" i="8"/>
  <c r="HK13" i="3" s="1"/>
  <c r="R107" i="4"/>
  <c r="R107" i="15" s="1"/>
  <c r="Q107" i="15"/>
  <c r="Y107" i="8"/>
  <c r="HK107" i="3" s="1"/>
  <c r="R38" i="4"/>
  <c r="R38" i="15" s="1"/>
  <c r="Q38" i="15"/>
  <c r="Y38" i="8"/>
  <c r="HK38" i="3" s="1"/>
  <c r="R80" i="4"/>
  <c r="R80" i="15" s="1"/>
  <c r="Q80" i="15"/>
  <c r="Y80" i="8"/>
  <c r="HK80" i="3" s="1"/>
  <c r="R56" i="4"/>
  <c r="R56" i="15" s="1"/>
  <c r="Q56" i="15"/>
  <c r="Y56" i="8"/>
  <c r="HK56" i="3" s="1"/>
  <c r="R12" i="4"/>
  <c r="R12" i="15" s="1"/>
  <c r="Q12" i="15"/>
  <c r="Y12" i="8"/>
  <c r="HK12" i="3" s="1"/>
  <c r="R110" i="4"/>
  <c r="R110" i="15" s="1"/>
  <c r="Q110" i="15"/>
  <c r="Y110" i="8"/>
  <c r="HK110" i="3" s="1"/>
  <c r="R108" i="4"/>
  <c r="R108" i="15" s="1"/>
  <c r="Q108" i="15"/>
  <c r="Y108" i="8"/>
  <c r="HK108" i="3" s="1"/>
  <c r="R35" i="4"/>
  <c r="R35" i="15" s="1"/>
  <c r="Q35" i="15"/>
  <c r="Y35" i="8"/>
  <c r="HK35" i="3" s="1"/>
  <c r="R30" i="4"/>
  <c r="R30" i="15" s="1"/>
  <c r="Q30" i="15"/>
  <c r="Y30" i="8"/>
  <c r="HK30" i="3" s="1"/>
  <c r="R33" i="4"/>
  <c r="R33" i="15" s="1"/>
  <c r="Q33" i="15"/>
  <c r="Y33" i="8"/>
  <c r="HK33" i="3" s="1"/>
  <c r="R81" i="4"/>
  <c r="R81" i="15" s="1"/>
  <c r="Q81" i="15"/>
  <c r="Y81" i="8"/>
  <c r="HK81" i="3" s="1"/>
  <c r="R23" i="4"/>
  <c r="R23" i="15" s="1"/>
  <c r="Q23" i="15"/>
  <c r="Y23" i="8"/>
  <c r="HK23" i="3" s="1"/>
  <c r="R97" i="4"/>
  <c r="R97" i="15" s="1"/>
  <c r="Q97" i="15"/>
  <c r="Y97" i="8"/>
  <c r="HK97" i="3" s="1"/>
  <c r="R62" i="4"/>
  <c r="R62" i="15" s="1"/>
  <c r="Q62" i="15"/>
  <c r="Y62" i="8"/>
  <c r="HK62" i="3" s="1"/>
  <c r="R20" i="4"/>
  <c r="R20" i="15" s="1"/>
  <c r="Q20" i="15"/>
  <c r="Y20" i="8"/>
  <c r="HK20" i="3" s="1"/>
  <c r="R72" i="4"/>
  <c r="R72" i="15" s="1"/>
  <c r="Q72" i="15"/>
  <c r="Y72" i="8"/>
  <c r="HK72" i="3" s="1"/>
  <c r="R47" i="4"/>
  <c r="R47" i="15" s="1"/>
  <c r="Q47" i="15"/>
  <c r="Y47" i="8"/>
  <c r="HK47" i="3" s="1"/>
  <c r="R59" i="4"/>
  <c r="R59" i="15" s="1"/>
  <c r="Q59" i="15"/>
  <c r="Y59" i="8"/>
  <c r="HK59" i="3" s="1"/>
  <c r="R115" i="4"/>
  <c r="R115" i="15" s="1"/>
  <c r="Q115" i="15"/>
  <c r="Y115" i="8"/>
  <c r="HK115" i="3" s="1"/>
  <c r="R48" i="4"/>
  <c r="R48" i="15" s="1"/>
  <c r="Q48" i="15"/>
  <c r="Y48" i="8"/>
  <c r="HK48" i="3" s="1"/>
  <c r="R78" i="4"/>
  <c r="R78" i="15" s="1"/>
  <c r="Q78" i="15"/>
  <c r="Y78" i="8"/>
  <c r="HK78" i="3" s="1"/>
  <c r="R29" i="4"/>
  <c r="R29" i="15" s="1"/>
  <c r="Q29" i="15"/>
  <c r="Y29" i="8"/>
  <c r="HK29" i="3" s="1"/>
  <c r="R86" i="4"/>
  <c r="R86" i="15" s="1"/>
  <c r="Q86" i="15"/>
  <c r="Y86" i="8"/>
  <c r="HK86" i="3" s="1"/>
  <c r="R76" i="4"/>
  <c r="R76" i="15" s="1"/>
  <c r="Q76" i="15"/>
  <c r="Y76" i="8"/>
  <c r="HK76" i="3" s="1"/>
  <c r="R106" i="4"/>
  <c r="R106" i="15" s="1"/>
  <c r="Q106" i="15"/>
  <c r="Y106" i="8"/>
  <c r="HK106" i="3" s="1"/>
  <c r="R99" i="4"/>
  <c r="R99" i="15" s="1"/>
  <c r="Q99" i="15"/>
  <c r="Y99" i="8"/>
  <c r="HK99" i="3" s="1"/>
  <c r="R64" i="4"/>
  <c r="R64" i="15" s="1"/>
  <c r="Q64" i="15"/>
  <c r="Y64" i="8"/>
  <c r="HK64" i="3" s="1"/>
  <c r="R61" i="4"/>
  <c r="R61" i="15" s="1"/>
  <c r="Q61" i="15"/>
  <c r="Y61" i="8"/>
  <c r="HK61" i="3" s="1"/>
  <c r="R103" i="4"/>
  <c r="R103" i="15" s="1"/>
  <c r="Q103" i="15"/>
  <c r="Y103" i="8"/>
  <c r="HK103" i="3" s="1"/>
  <c r="R93" i="4"/>
  <c r="R93" i="15" s="1"/>
  <c r="Q93" i="15"/>
  <c r="Y93" i="8"/>
  <c r="HK93" i="3" s="1"/>
  <c r="R96" i="4"/>
  <c r="R96" i="15" s="1"/>
  <c r="Q96" i="15"/>
  <c r="Y96" i="8"/>
  <c r="HK96" i="3" s="1"/>
  <c r="R65" i="4"/>
  <c r="R65" i="15" s="1"/>
  <c r="Q65" i="15"/>
  <c r="Y65" i="8"/>
  <c r="HK65" i="3" s="1"/>
  <c r="R7" i="4"/>
  <c r="R7" i="15" s="1"/>
  <c r="Q7" i="15"/>
  <c r="Y7" i="8"/>
  <c r="HK7" i="3" s="1"/>
  <c r="R46" i="4"/>
  <c r="R46" i="15" s="1"/>
  <c r="Q46" i="15"/>
  <c r="Y46" i="8"/>
  <c r="HK46" i="3" s="1"/>
  <c r="R45" i="4"/>
  <c r="R45" i="15" s="1"/>
  <c r="Q45" i="15"/>
  <c r="Y45" i="8"/>
  <c r="HK45" i="3" s="1"/>
  <c r="R36" i="4"/>
  <c r="R36" i="15" s="1"/>
  <c r="Q36" i="15"/>
  <c r="Y36" i="8"/>
  <c r="HK36" i="3" s="1"/>
  <c r="R87" i="4"/>
  <c r="R87" i="15" s="1"/>
  <c r="Q87" i="15"/>
  <c r="Y87" i="8"/>
  <c r="HK87" i="3" s="1"/>
  <c r="R9" i="4"/>
  <c r="R9" i="15" s="1"/>
  <c r="Q9" i="15"/>
  <c r="Y9" i="8"/>
  <c r="HK9" i="3" s="1"/>
  <c r="R58" i="4"/>
  <c r="R58" i="15" s="1"/>
  <c r="Q58" i="15"/>
  <c r="Y58" i="8"/>
  <c r="HK58" i="3" s="1"/>
  <c r="R41" i="4"/>
  <c r="R41" i="15" s="1"/>
  <c r="Q41" i="15"/>
  <c r="Y41" i="8"/>
  <c r="HK41" i="3" s="1"/>
  <c r="R63" i="4"/>
  <c r="R63" i="15" s="1"/>
  <c r="Q63" i="15"/>
  <c r="Y63" i="8"/>
  <c r="HK63" i="3" s="1"/>
  <c r="R105" i="4"/>
  <c r="R105" i="15" s="1"/>
  <c r="Q105" i="15"/>
  <c r="Y105" i="8"/>
  <c r="HK105" i="3" s="1"/>
  <c r="R98" i="4"/>
  <c r="R98" i="15" s="1"/>
  <c r="Q98" i="15"/>
  <c r="Y98" i="8"/>
  <c r="HK98" i="3" s="1"/>
  <c r="R79" i="4"/>
  <c r="R79" i="15" s="1"/>
  <c r="Q79" i="15"/>
  <c r="Y79" i="8"/>
  <c r="HK79" i="3" s="1"/>
  <c r="R112" i="4"/>
  <c r="R112" i="15" s="1"/>
  <c r="Q112" i="15"/>
  <c r="Y112" i="8"/>
  <c r="HK112" i="3" s="1"/>
  <c r="R109" i="4"/>
  <c r="R109" i="15" s="1"/>
  <c r="Q109" i="15"/>
  <c r="Y109" i="8"/>
  <c r="HK109" i="3" s="1"/>
  <c r="R71" i="4"/>
  <c r="R71" i="15" s="1"/>
  <c r="Q71" i="15"/>
  <c r="Y71" i="8"/>
  <c r="HK71" i="3" s="1"/>
  <c r="R54" i="4"/>
  <c r="R54" i="15" s="1"/>
  <c r="Q54" i="15"/>
  <c r="Y54" i="8"/>
  <c r="HK54" i="3" s="1"/>
  <c r="R101" i="4"/>
  <c r="R101" i="15" s="1"/>
  <c r="Q101" i="15"/>
  <c r="Y101" i="8"/>
  <c r="HK101" i="3" s="1"/>
  <c r="R69" i="4"/>
  <c r="R69" i="15" s="1"/>
  <c r="Q69" i="15"/>
  <c r="Y69" i="8"/>
  <c r="HK69" i="3" s="1"/>
  <c r="R68" i="4"/>
  <c r="R68" i="15" s="1"/>
  <c r="Q68" i="15"/>
  <c r="Y68" i="8"/>
  <c r="HK68" i="3" s="1"/>
  <c r="R21" i="4"/>
  <c r="R21" i="15" s="1"/>
  <c r="Q21" i="15"/>
  <c r="Y21" i="8"/>
  <c r="HK21" i="3" s="1"/>
  <c r="R91" i="4"/>
  <c r="R91" i="15" s="1"/>
  <c r="Q91" i="15"/>
  <c r="Y91" i="8"/>
  <c r="HK91" i="3" s="1"/>
  <c r="R24" i="4"/>
  <c r="R24" i="15" s="1"/>
  <c r="Q24" i="15"/>
  <c r="Y24" i="8"/>
  <c r="HK24" i="3" s="1"/>
  <c r="R22" i="4"/>
  <c r="R22" i="15" s="1"/>
  <c r="Q22" i="15"/>
  <c r="Y22" i="8"/>
  <c r="HK22" i="3" s="1"/>
  <c r="R88" i="4"/>
  <c r="R88" i="15" s="1"/>
  <c r="Q88" i="15"/>
  <c r="Y88" i="8"/>
  <c r="HK88" i="3" s="1"/>
  <c r="R34" i="4"/>
  <c r="R34" i="15" s="1"/>
  <c r="Q34" i="15"/>
  <c r="Y34" i="8"/>
  <c r="HK34" i="3" s="1"/>
  <c r="R43" i="4"/>
  <c r="R43" i="15" s="1"/>
  <c r="Q43" i="15"/>
  <c r="Y43" i="8"/>
  <c r="HK43" i="3" s="1"/>
  <c r="R60" i="4"/>
  <c r="R60" i="15" s="1"/>
  <c r="Q60" i="15"/>
  <c r="Y60" i="8"/>
  <c r="HK60" i="3" s="1"/>
  <c r="R53" i="4"/>
  <c r="R53" i="15" s="1"/>
  <c r="Q53" i="15"/>
  <c r="Y53" i="8"/>
  <c r="HK53" i="3" s="1"/>
  <c r="R44" i="4"/>
  <c r="R44" i="15" s="1"/>
  <c r="Q44" i="15"/>
  <c r="Y44" i="8"/>
  <c r="HK44" i="3" s="1"/>
  <c r="R89" i="4"/>
  <c r="R89" i="15" s="1"/>
  <c r="Q89" i="15"/>
  <c r="Y89" i="8"/>
  <c r="HK89" i="3" s="1"/>
  <c r="R15" i="4"/>
  <c r="R15" i="15" s="1"/>
  <c r="Q15" i="15"/>
  <c r="Y15" i="8"/>
  <c r="HK15" i="3" s="1"/>
  <c r="R114" i="4"/>
  <c r="R114" i="15" s="1"/>
  <c r="Q114" i="15"/>
  <c r="Y114" i="8"/>
  <c r="HK114" i="3" s="1"/>
  <c r="R14" i="4"/>
  <c r="R14" i="15" s="1"/>
  <c r="Q14" i="15"/>
  <c r="Y14" i="8"/>
  <c r="HK14" i="3" s="1"/>
  <c r="R84" i="4"/>
  <c r="R84" i="15" s="1"/>
  <c r="Q84" i="15"/>
  <c r="Y84" i="8"/>
  <c r="HK84" i="3" s="1"/>
  <c r="R17" i="4"/>
  <c r="R17" i="15" s="1"/>
  <c r="Q17" i="15"/>
  <c r="Y17" i="8"/>
  <c r="HK17" i="3" s="1"/>
  <c r="R55" i="4"/>
  <c r="R55" i="15" s="1"/>
  <c r="Q55" i="15"/>
  <c r="Y55" i="8"/>
  <c r="HK55" i="3" s="1"/>
  <c r="R83" i="4"/>
  <c r="R83" i="15" s="1"/>
  <c r="Q83" i="15"/>
  <c r="Y83" i="8"/>
  <c r="HK83" i="3" s="1"/>
  <c r="R16" i="4"/>
  <c r="R16" i="15" s="1"/>
  <c r="Q16" i="15"/>
  <c r="Y16" i="8"/>
  <c r="HK16" i="3" s="1"/>
  <c r="R42" i="4"/>
  <c r="R42" i="15" s="1"/>
  <c r="Q42" i="15"/>
  <c r="Y42" i="8"/>
  <c r="HK42" i="3" s="1"/>
  <c r="R113" i="4"/>
  <c r="R113" i="15" s="1"/>
  <c r="Q113" i="15"/>
  <c r="Y113" i="8"/>
  <c r="HK113" i="3" s="1"/>
  <c r="R52" i="4"/>
  <c r="R52" i="15" s="1"/>
  <c r="Q52" i="15"/>
  <c r="Y52" i="8"/>
  <c r="HK52" i="3" s="1"/>
  <c r="R10" i="4"/>
  <c r="R10" i="15" s="1"/>
  <c r="Q10" i="15"/>
  <c r="R8" i="4"/>
  <c r="R8" i="15" s="1"/>
  <c r="Q8" i="15"/>
  <c r="Y8" i="8"/>
  <c r="HK8" i="3" s="1"/>
  <c r="R73" i="4"/>
  <c r="R73" i="15" s="1"/>
  <c r="Q73" i="15"/>
  <c r="Y73" i="8"/>
  <c r="HK73" i="3" s="1"/>
  <c r="R67" i="4"/>
  <c r="R67" i="15" s="1"/>
  <c r="Q67" i="15"/>
  <c r="Y67" i="8"/>
  <c r="HK67" i="3" s="1"/>
  <c r="R50" i="4"/>
  <c r="R50" i="15" s="1"/>
  <c r="Q50" i="15"/>
  <c r="Y50" i="8"/>
  <c r="HK50" i="3" s="1"/>
  <c r="R37" i="4"/>
  <c r="R37" i="15" s="1"/>
  <c r="Q37" i="15"/>
  <c r="Y37" i="8"/>
  <c r="HK37" i="3" s="1"/>
  <c r="R18" i="4"/>
  <c r="R18" i="15" s="1"/>
  <c r="Q18" i="15"/>
  <c r="Y18" i="8"/>
  <c r="HK18" i="3" s="1"/>
  <c r="R11" i="4"/>
  <c r="R11" i="15" s="1"/>
  <c r="Q11" i="15"/>
  <c r="Y11" i="8"/>
  <c r="HK11" i="3" s="1"/>
  <c r="R40" i="4"/>
  <c r="R40" i="15" s="1"/>
  <c r="Q40" i="15"/>
  <c r="Y40" i="8"/>
  <c r="HK40" i="3" s="1"/>
  <c r="R5" i="4"/>
  <c r="R5" i="15" s="1"/>
  <c r="Q5" i="15"/>
  <c r="W10" i="8"/>
  <c r="GW10" i="3" s="1"/>
  <c r="X10" i="8"/>
  <c r="HD10" i="3" s="1"/>
  <c r="U5" i="8"/>
  <c r="GI5" i="3" s="1"/>
  <c r="V5" i="8"/>
  <c r="GP5" i="3" s="1"/>
  <c r="Y10" i="8" l="1"/>
  <c r="HK10" i="3" s="1"/>
  <c r="W5" i="8"/>
  <c r="GW5" i="3" s="1"/>
  <c r="X5" i="8" l="1"/>
  <c r="HD5" i="3" s="1"/>
  <c r="Y5" i="8" l="1"/>
  <c r="HK5" i="3" s="1"/>
</calcChain>
</file>

<file path=xl/sharedStrings.xml><?xml version="1.0" encoding="utf-8"?>
<sst xmlns="http://schemas.openxmlformats.org/spreadsheetml/2006/main" count="644" uniqueCount="413">
  <si>
    <t>1a</t>
  </si>
  <si>
    <t>1b</t>
  </si>
  <si>
    <t>1c</t>
  </si>
  <si>
    <t>1d</t>
  </si>
  <si>
    <t>1e</t>
  </si>
  <si>
    <t>1f</t>
  </si>
  <si>
    <t>2a</t>
  </si>
  <si>
    <t>2b</t>
  </si>
  <si>
    <t>2c</t>
  </si>
  <si>
    <t>3a</t>
  </si>
  <si>
    <t>3b</t>
  </si>
  <si>
    <t>4a</t>
  </si>
  <si>
    <t>4b</t>
  </si>
  <si>
    <t>2d</t>
  </si>
  <si>
    <t>SCOUT</t>
  </si>
  <si>
    <t>3c</t>
  </si>
  <si>
    <t>3d</t>
  </si>
  <si>
    <t>4c</t>
  </si>
  <si>
    <t>4d</t>
  </si>
  <si>
    <t>5a</t>
  </si>
  <si>
    <t>5b</t>
  </si>
  <si>
    <t>5c</t>
  </si>
  <si>
    <t>6a</t>
  </si>
  <si>
    <t>6b</t>
  </si>
  <si>
    <t>6c</t>
  </si>
  <si>
    <t>7a</t>
  </si>
  <si>
    <t>7b</t>
  </si>
  <si>
    <t>TENDERFOOT</t>
  </si>
  <si>
    <t>2e</t>
  </si>
  <si>
    <t>2f</t>
  </si>
  <si>
    <t>2g</t>
  </si>
  <si>
    <t>5d</t>
  </si>
  <si>
    <t>6d</t>
  </si>
  <si>
    <t>6e</t>
  </si>
  <si>
    <t>7c</t>
  </si>
  <si>
    <t>8a</t>
  </si>
  <si>
    <t>8b</t>
  </si>
  <si>
    <t>8c</t>
  </si>
  <si>
    <t>8d</t>
  </si>
  <si>
    <t>8e</t>
  </si>
  <si>
    <t>9a</t>
  </si>
  <si>
    <t>9b</t>
  </si>
  <si>
    <t>SECOND CLASS</t>
  </si>
  <si>
    <t>7d</t>
  </si>
  <si>
    <t>7e</t>
  </si>
  <si>
    <t>7f</t>
  </si>
  <si>
    <t>9c</t>
  </si>
  <si>
    <t>9d</t>
  </si>
  <si>
    <t>FIRST CLASS</t>
  </si>
  <si>
    <t>STAR</t>
  </si>
  <si>
    <t>LIFE</t>
  </si>
  <si>
    <t>EAGLE</t>
  </si>
  <si>
    <t>PALM 1</t>
  </si>
  <si>
    <t>PALM 2</t>
  </si>
  <si>
    <t>PALM 3</t>
  </si>
  <si>
    <t>First Name</t>
  </si>
  <si>
    <t>Last Name</t>
  </si>
  <si>
    <t>Last Revised:</t>
  </si>
  <si>
    <t>Scout</t>
  </si>
  <si>
    <t>Tenderfoot</t>
  </si>
  <si>
    <t>Second Class</t>
  </si>
  <si>
    <t>First Class</t>
  </si>
  <si>
    <t>Star</t>
  </si>
  <si>
    <t>Life</t>
  </si>
  <si>
    <t>Eagle</t>
  </si>
  <si>
    <t>Bronze</t>
  </si>
  <si>
    <t>Gold</t>
  </si>
  <si>
    <t>Silver</t>
  </si>
  <si>
    <t>Palm 1</t>
  </si>
  <si>
    <t>Palm 2</t>
  </si>
  <si>
    <t>Palm 3</t>
  </si>
  <si>
    <t>Second</t>
  </si>
  <si>
    <t>Class</t>
  </si>
  <si>
    <t>First</t>
  </si>
  <si>
    <t xml:space="preserve">                    DO NOT MODIFY BELOW INFORMATION                    DO NOT MODIFY BELOW INFORMATION      </t>
  </si>
  <si>
    <t>Revision History</t>
  </si>
  <si>
    <t>Author:  Scott Selhorst (Sunwatch District, Miami Valley Council, Ohio)</t>
  </si>
  <si>
    <t>Freely use this spreadsheet.  If you find any errors or have suggested improvements, e-mail the author at TrackingSpreadsheetFeedback@gmail.com</t>
  </si>
  <si>
    <t>Purpose of Spreadsheet:</t>
  </si>
  <si>
    <t>Revision History:</t>
  </si>
  <si>
    <t>Scouts BSA Requirement and Rank Tracking Spreadsheet</t>
  </si>
  <si>
    <t>Version 1.0 (2021)</t>
  </si>
  <si>
    <t>Instructions</t>
  </si>
  <si>
    <t>General</t>
  </si>
  <si>
    <t>Requirements</t>
  </si>
  <si>
    <t>Rows may be formatted (e.g. change height, hidden, unhidden) but may not be added or deleted.  Columns may not be formatted.</t>
  </si>
  <si>
    <t>Enter completed requirements for each Scout.  When any data is entered into a cell, the cell changes to a light green.  CAUTION - Even a blank space will change the cell color to green.  If a cell is green but no characters are seen, select the cell and press the Delete key.  The cell should then return to white.  It is recommended to enter an 'X' for completed requirements.  Different information may be entered.  However, there is little room due to the large number of columns.</t>
  </si>
  <si>
    <t>a</t>
  </si>
  <si>
    <t>b</t>
  </si>
  <si>
    <t>c</t>
  </si>
  <si>
    <t>d</t>
  </si>
  <si>
    <t>e</t>
  </si>
  <si>
    <t>f</t>
  </si>
  <si>
    <t>g</t>
  </si>
  <si>
    <t>j</t>
  </si>
  <si>
    <t>l</t>
  </si>
  <si>
    <t>m</t>
  </si>
  <si>
    <t xml:space="preserve"> First Aid</t>
  </si>
  <si>
    <t>Citizenship in the Community</t>
  </si>
  <si>
    <t>Citizenship in the Nation</t>
  </si>
  <si>
    <t>Citizenship in the World</t>
  </si>
  <si>
    <t>Communication</t>
  </si>
  <si>
    <t>Cooking</t>
  </si>
  <si>
    <t>Personal Fitness</t>
  </si>
  <si>
    <t>Personal Management</t>
  </si>
  <si>
    <t>Family Life</t>
  </si>
  <si>
    <t>Camping</t>
  </si>
  <si>
    <t xml:space="preserve">Emergency Preparedness </t>
  </si>
  <si>
    <t>Lifesaving</t>
  </si>
  <si>
    <t>Environmental Science</t>
  </si>
  <si>
    <t>Hiking</t>
  </si>
  <si>
    <t>Cycling</t>
  </si>
  <si>
    <t>i</t>
  </si>
  <si>
    <t>k</t>
  </si>
  <si>
    <t>h</t>
  </si>
  <si>
    <t>Eagle Required Merit Badges</t>
  </si>
  <si>
    <t xml:space="preserve">Swimming </t>
  </si>
  <si>
    <t>Mammal Study</t>
  </si>
  <si>
    <t>Medicine</t>
  </si>
  <si>
    <t>Orienteering</t>
  </si>
  <si>
    <t>Geocaching</t>
  </si>
  <si>
    <t>Radio</t>
  </si>
  <si>
    <t>American Business</t>
  </si>
  <si>
    <t>American Cultures</t>
  </si>
  <si>
    <t>American Heritage</t>
  </si>
  <si>
    <t>American Labor</t>
  </si>
  <si>
    <t>Animal Science</t>
  </si>
  <si>
    <t>Animation</t>
  </si>
  <si>
    <t>Archeology</t>
  </si>
  <si>
    <t xml:space="preserve">Archery </t>
  </si>
  <si>
    <t>Architecture</t>
  </si>
  <si>
    <t>Art</t>
  </si>
  <si>
    <t>Astronomy</t>
  </si>
  <si>
    <t xml:space="preserve">Athletics </t>
  </si>
  <si>
    <t>Automotive Maintenance</t>
  </si>
  <si>
    <t>Aviation</t>
  </si>
  <si>
    <t>Backpacking</t>
  </si>
  <si>
    <t>Basketry</t>
  </si>
  <si>
    <t>Bird Study</t>
  </si>
  <si>
    <t>Bugling</t>
  </si>
  <si>
    <t>Canoeing</t>
  </si>
  <si>
    <t>Chemistry</t>
  </si>
  <si>
    <t>Chess</t>
  </si>
  <si>
    <t>Climbing</t>
  </si>
  <si>
    <t>Coin Collecting</t>
  </si>
  <si>
    <t>Collections</t>
  </si>
  <si>
    <t>Composite Materials</t>
  </si>
  <si>
    <t>Crime Prevention</t>
  </si>
  <si>
    <t>Dentistry</t>
  </si>
  <si>
    <t>Digital Technology</t>
  </si>
  <si>
    <t>Disabilities Awareness</t>
  </si>
  <si>
    <t>Dog Care</t>
  </si>
  <si>
    <t>Drafting</t>
  </si>
  <si>
    <t>Electricity</t>
  </si>
  <si>
    <t>Electronics</t>
  </si>
  <si>
    <t>Energy</t>
  </si>
  <si>
    <t>Engineering</t>
  </si>
  <si>
    <t>Entrepreneurship</t>
  </si>
  <si>
    <t>Exploration</t>
  </si>
  <si>
    <t>Farm Mechanics</t>
  </si>
  <si>
    <t>Fingerprinting</t>
  </si>
  <si>
    <t>Fire Safety</t>
  </si>
  <si>
    <t>Fish &amp; Wildlife Mgmt.</t>
  </si>
  <si>
    <t xml:space="preserve">Fishing </t>
  </si>
  <si>
    <t>Fly Fishing</t>
  </si>
  <si>
    <t xml:space="preserve">Forestry </t>
  </si>
  <si>
    <t>Game Design</t>
  </si>
  <si>
    <t>Gardening</t>
  </si>
  <si>
    <t>Genealogy</t>
  </si>
  <si>
    <t>Golf</t>
  </si>
  <si>
    <t>Graphic Arts</t>
  </si>
  <si>
    <t>Home Repairs</t>
  </si>
  <si>
    <t xml:space="preserve">Horsemanship </t>
  </si>
  <si>
    <t>Indian Lore</t>
  </si>
  <si>
    <t>Insect Study</t>
  </si>
  <si>
    <t>Inventing</t>
  </si>
  <si>
    <t>Journalism</t>
  </si>
  <si>
    <t>Kayaking</t>
  </si>
  <si>
    <t>Landscape Architecture</t>
  </si>
  <si>
    <t>Law</t>
  </si>
  <si>
    <t>Leatherwork</t>
  </si>
  <si>
    <t>Metalwork</t>
  </si>
  <si>
    <t>Mining In Society</t>
  </si>
  <si>
    <t>Model Design &amp; Building</t>
  </si>
  <si>
    <t xml:space="preserve">Motorboating </t>
  </si>
  <si>
    <t>Moviemaking</t>
  </si>
  <si>
    <t>Music</t>
  </si>
  <si>
    <t xml:space="preserve">Nature </t>
  </si>
  <si>
    <t>Nuclear Science</t>
  </si>
  <si>
    <t>Oceanography</t>
  </si>
  <si>
    <t>Painting</t>
  </si>
  <si>
    <t>Pets</t>
  </si>
  <si>
    <t>Photography</t>
  </si>
  <si>
    <t>Pioneering</t>
  </si>
  <si>
    <t>Plant Science</t>
  </si>
  <si>
    <t>Plumbing</t>
  </si>
  <si>
    <t>Pottery</t>
  </si>
  <si>
    <t>Programming</t>
  </si>
  <si>
    <t xml:space="preserve">Public Health </t>
  </si>
  <si>
    <t>Public Speaking</t>
  </si>
  <si>
    <t>Pulp &amp; Paper</t>
  </si>
  <si>
    <t>Railroading</t>
  </si>
  <si>
    <t>Reading</t>
  </si>
  <si>
    <t>Reptile &amp; Amphibian Study</t>
  </si>
  <si>
    <t>Rifle Shooting</t>
  </si>
  <si>
    <t>Robotics</t>
  </si>
  <si>
    <t>Rowing</t>
  </si>
  <si>
    <t xml:space="preserve">Safety </t>
  </si>
  <si>
    <t>Salesmanship</t>
  </si>
  <si>
    <t>Scholarship</t>
  </si>
  <si>
    <t>Scouting Heritage</t>
  </si>
  <si>
    <t>Scuba Diving</t>
  </si>
  <si>
    <t>Sculpture</t>
  </si>
  <si>
    <t>Search and Rescue</t>
  </si>
  <si>
    <t>Shotgun Shooting</t>
  </si>
  <si>
    <t>Signs, Signals, and Codes</t>
  </si>
  <si>
    <t>Skating</t>
  </si>
  <si>
    <t>Snow Sports</t>
  </si>
  <si>
    <t xml:space="preserve">Soil &amp; Water Conservation </t>
  </si>
  <si>
    <t>Space Exploration</t>
  </si>
  <si>
    <t xml:space="preserve">Sports </t>
  </si>
  <si>
    <t>Stamp Collecting</t>
  </si>
  <si>
    <t>Surveying</t>
  </si>
  <si>
    <t>Textile</t>
  </si>
  <si>
    <t>Theater</t>
  </si>
  <si>
    <t>Traffic Safety</t>
  </si>
  <si>
    <t>Truck Transportation</t>
  </si>
  <si>
    <t>Veterinary Medicine</t>
  </si>
  <si>
    <t>Water Sports</t>
  </si>
  <si>
    <t>Weather</t>
  </si>
  <si>
    <t>Welding</t>
  </si>
  <si>
    <t>Whitewater</t>
  </si>
  <si>
    <t>Wilderness Survival</t>
  </si>
  <si>
    <t>Wood Carving</t>
  </si>
  <si>
    <t>Woodwork</t>
  </si>
  <si>
    <t>Nova and Supernova Awards</t>
  </si>
  <si>
    <t>National Outdoor Badges</t>
  </si>
  <si>
    <t>Aquatics Emblems</t>
  </si>
  <si>
    <t>Environmental Emblems</t>
  </si>
  <si>
    <t>Hiking Emblems</t>
  </si>
  <si>
    <t>Scoutcraft Emblems</t>
  </si>
  <si>
    <t>Cyber Chip</t>
  </si>
  <si>
    <t>National Outdoor Achievement Medal</t>
  </si>
  <si>
    <t>Den Chief Service Award</t>
  </si>
  <si>
    <t>International Spirit Award</t>
  </si>
  <si>
    <t>Interpreter's Strips</t>
  </si>
  <si>
    <t>Lifesaving and Meritorious Awards</t>
  </si>
  <si>
    <t>Recruiter Strip</t>
  </si>
  <si>
    <t>Religious Emblems</t>
  </si>
  <si>
    <t>Shoot!</t>
  </si>
  <si>
    <t>Start Your Engines</t>
  </si>
  <si>
    <t>Whoosh!,</t>
  </si>
  <si>
    <t>Let It Grow!</t>
  </si>
  <si>
    <t xml:space="preserve"> Splash!,</t>
  </si>
  <si>
    <t xml:space="preserve"> Mendel's Minions</t>
  </si>
  <si>
    <t>Hello, World</t>
  </si>
  <si>
    <t xml:space="preserve"> Up and Away</t>
  </si>
  <si>
    <t>Next Big Thing</t>
  </si>
  <si>
    <t>Aquatics</t>
  </si>
  <si>
    <t>Riding</t>
  </si>
  <si>
    <t>Adventure</t>
  </si>
  <si>
    <t>Boardsailing BSA</t>
  </si>
  <si>
    <t>BSA Lifeguard</t>
  </si>
  <si>
    <t>Mile Swim. BSA</t>
  </si>
  <si>
    <t>Snorkeling. BSA</t>
  </si>
  <si>
    <t>Kayaking. BSA</t>
  </si>
  <si>
    <t>Scuba. BSA</t>
  </si>
  <si>
    <t>BSA Stand Up Paddeboaro^ng</t>
  </si>
  <si>
    <t>Whitewater Rafting. BSA</t>
  </si>
  <si>
    <t>Complete Angler</t>
  </si>
  <si>
    <t>BSA Distinguished Conservation Service Award</t>
  </si>
  <si>
    <t>Outdoor Ethics Awareness Award for Scouts BSA</t>
  </si>
  <si>
    <t>Outdoor Ethics Action Award for Scouts BSA</t>
  </si>
  <si>
    <t>World Conservation Award</t>
  </si>
  <si>
    <t>Resource Stewardship Scout Ranger</t>
  </si>
  <si>
    <t>Designed to Crunch</t>
  </si>
  <si>
    <t>National High Adventure Awards</t>
  </si>
  <si>
    <t>Triple Crown of
 National High Adventure</t>
  </si>
  <si>
    <t>Grand Slam of
 National High Adventure</t>
  </si>
  <si>
    <t>Dr. Bernard Harris 
Supernova Bronze Award</t>
  </si>
  <si>
    <t>Thomas Edison 
Supernova Silver Award</t>
  </si>
  <si>
    <t>Total Eagle Required Merit Badges</t>
  </si>
  <si>
    <t>Total  Merit Badges</t>
  </si>
  <si>
    <t>Board of Review</t>
  </si>
  <si>
    <t>Eagle Palms</t>
  </si>
  <si>
    <t>Gold Palm 1</t>
  </si>
  <si>
    <t>Bronze  Palm 1</t>
  </si>
  <si>
    <t>Silver Palm 1</t>
  </si>
  <si>
    <t>Bronze  Palm 3</t>
  </si>
  <si>
    <t>Gold Palm 3</t>
  </si>
  <si>
    <t>Silver Palm 3</t>
  </si>
  <si>
    <t>Bronze  Palm 2</t>
  </si>
  <si>
    <t>Gold Palm 2</t>
  </si>
  <si>
    <t>Silver Palm 2</t>
  </si>
  <si>
    <t>Sustainability</t>
  </si>
  <si>
    <t>Environmental Science
or Sustainabilty</t>
  </si>
  <si>
    <t>Emergency Preparedness 
or Lifesaving</t>
  </si>
  <si>
    <t>Swimming or Hiking or Cycling</t>
  </si>
  <si>
    <t xml:space="preserve"> Eagle Required Merit Badges</t>
  </si>
  <si>
    <t>Total Merit Badges</t>
  </si>
  <si>
    <t>All sheets are formatted to print on 8.5" x 11" paper.</t>
  </si>
  <si>
    <t xml:space="preserve">Last Revised:  </t>
  </si>
  <si>
    <t>Geology</t>
  </si>
  <si>
    <t>Small-Boat Sailing</t>
  </si>
  <si>
    <t>Total Elective Merit Badges</t>
  </si>
  <si>
    <t>Everything on this sheet is write-protected and not meant to be edited by the user.  Ranks are automatically marked as complete (X and highlighted light green) when all the requirements for that rank are completed on the Requirements sheet.  It is a summary of the Requirements sheet.</t>
  </si>
  <si>
    <t>Merit Badges</t>
  </si>
  <si>
    <t>Merit Badge Counts</t>
  </si>
  <si>
    <t>Sensitive areas or each sheet are write-protected.  This is meant to help everyone (even inexperienced Excel users) use this spreadsheet and not accidentally overwrite these sensitive areas.</t>
  </si>
  <si>
    <t>It is recommended you not modify the overall structure of this spreadsheet.  Write-protected cells may contain formulas or data used for formulas and may alter multiple other sheets.</t>
  </si>
  <si>
    <t>50 Miler Award</t>
  </si>
  <si>
    <t>Historic Trails Award</t>
  </si>
  <si>
    <t>Firem'n Chit card</t>
  </si>
  <si>
    <t>Totin' Chip card</t>
  </si>
  <si>
    <t>Paul Bunyan Award</t>
  </si>
  <si>
    <t>Merit badge counts are shown being cumulative through the ranks and palms.</t>
  </si>
  <si>
    <t>Everything on this sheet is write-protected and not meant to be edited by the user.  Merit badge information from the Merit Badges sheet is summarized here.  Upon completion (i.e. enough merit badges earned for the rank), cells are automatically highlighted light green.</t>
  </si>
  <si>
    <t>Eagle-Required Merit Badges</t>
  </si>
  <si>
    <t>Misc Awards</t>
  </si>
  <si>
    <t>Merit badge requirements (i.e. requirement 3 for Star, Life, Eagle and requirement 4 for all palms) are write-protected.  These cells will automatically populate when the correct number of merit badges are shown on the Merit Badge Counts sheet.  Note:  Everything on the Merit Badge Counts sheet is write-protected.  This sheet gets its information from the Merit Badges sheet, which is where a Scout's data is entered.</t>
  </si>
  <si>
    <t>Requirement 6 for both Scout and Star ranks include two distinct tasks, which are labeled 6a and 6b.
  - 6a represents completion of the Child Abuse Protection exercises.
  - 6b represents earning the Cyber Chip.</t>
  </si>
  <si>
    <t xml:space="preserve">The columns labeled "Completed" or "Board of Review" are intended to be filled in with the date of the Scoutmaster Conference (Scout rank only) or with the date of the Board of Review (all other ranks).  The Scout rank only requires a Scoutmaster Conference.  All other ranks also require a Board of Review, which is the final step. </t>
  </si>
  <si>
    <t>Initial spreadsheet design by Scott Selhorst (Miami Valley Council) and Paul Wolf (Lake Erie Council).</t>
  </si>
  <si>
    <t>This sheet is to record most of the other miscellaneous badges and awards available to the Scouts.</t>
  </si>
  <si>
    <t>After successfully completing an Eagle Board of Review and being validated as an Eagle by the National Service Center, Scouts are entitled to receive an Eagle palm for each additional five merit badges completed BEFORE the Eagle Board of Review.  These additional merit badges are beyond the minimum required for the Eagle rank.  When this occurs (i.e. if the Scout has 26, 31, 36, ..., or more merit badges), simply mark requirements 1, 2, 3, &amp; 5 as complete and enter the Eagle Scout Board of Review date for each Palm earned.
Note:  Merit badges can still be earned after the Eagle Board of Review.  However, Palms can then only be earned at most every three months.  For those Palms, a Scoutmaster Conference is required for each one.</t>
  </si>
  <si>
    <t>Version 1.1 (2021)</t>
  </si>
  <si>
    <t>Ranks sheet - Corrected First Class formulas in cells F6 to F115.</t>
  </si>
  <si>
    <t>Version 1.2 (2021)</t>
  </si>
  <si>
    <t>Removed Archive sheet.  The various sheets have various links and an archive of just one does not work well.</t>
  </si>
  <si>
    <t>TOTAL</t>
  </si>
  <si>
    <t>Camping Nights Tracker</t>
  </si>
  <si>
    <t>Hiking Miles Tracker</t>
  </si>
  <si>
    <t>Boating Miles Tracker</t>
  </si>
  <si>
    <t>Service Hours Tracker</t>
  </si>
  <si>
    <t>Camping Nights</t>
  </si>
  <si>
    <t>Hiking Miles</t>
  </si>
  <si>
    <t>Boating Miles</t>
  </si>
  <si>
    <t>Service Hours</t>
  </si>
  <si>
    <t>Enter date in yellow cells.  Enter camping nights on line with Scout's name.  Total camping nights entered are shown in column CU.  This sheet is used as reference documentation and its contents are not used on other sheets.</t>
  </si>
  <si>
    <t>Enter date in yellow cells.  Enter boating miles on line with Scout's name.  Total camping nights entered are shown in column CU.  This sheet is used as reference documentation and its contents are not used on other sheets</t>
  </si>
  <si>
    <t>Enter date in yellow cells.  Enter service hours on line with Scout's name.  Total camping nights entered are shown in column CU.  This sheet is used as reference documentation and its contents are not used on other sheets</t>
  </si>
  <si>
    <t>Added Camping Nights, Hiking Miles, Boating Miles, and Service Hours sheets.</t>
  </si>
  <si>
    <t>Merit Badge Counts - Swapped headings for "Emergency Preparedness or Lifesaving" and "Environmental Science or Sustainabilty" because they were in the wrong columns.</t>
  </si>
  <si>
    <t>Version 1.3 (2021)</t>
  </si>
  <si>
    <t>Camping Nights, Hiking Miles, Boating Miles, Service Hours sheet - Unprotected the user-editable cells.</t>
  </si>
  <si>
    <t>Version 1.4 (2022)</t>
  </si>
  <si>
    <t>n</t>
  </si>
  <si>
    <t>Ranks sheet - Corrected merit badge tracking formulas.</t>
  </si>
  <si>
    <t>Swapped order of Ranks and Misc Awards sheets.</t>
  </si>
  <si>
    <t>Merit Badge Counts - Revised Eagle merit badge counts due to new Citizenship in the Society merit badge.</t>
  </si>
  <si>
    <t>Version 1.5 (2022)</t>
  </si>
  <si>
    <t>Citizenship in Society</t>
  </si>
  <si>
    <t>Merit Badges, Merit Badge Counts sheets - Added Citizenship in the Society merit badge.</t>
  </si>
  <si>
    <t>Merit Badge Counts sheet - Renamed "Citizenship in the Society" to "Citizenship in Society".  Moved Citizenship in Society to location after Family Life.</t>
  </si>
  <si>
    <t>Health Care Professions</t>
  </si>
  <si>
    <t>Merit Badges sheet - Renamed "Citizenship in the Society" to "Citizenship in Society".  Moved Citizenship in Society to location after Family Life.  Added new Health Care Professions merit badge.</t>
  </si>
  <si>
    <r>
      <t xml:space="preserve">Citizenship in Society </t>
    </r>
    <r>
      <rPr>
        <b/>
        <sz val="11"/>
        <rFont val="Calibri"/>
        <family val="2"/>
        <scheme val="minor"/>
      </rPr>
      <t>CAN</t>
    </r>
    <r>
      <rPr>
        <sz val="11"/>
        <rFont val="Calibri"/>
        <family val="2"/>
        <scheme val="minor"/>
      </rPr>
      <t xml:space="preserve"> count as one of the Eagle Required merit badges for Star and Life if earned any time after 11/1/2021.  It does </t>
    </r>
    <r>
      <rPr>
        <b/>
        <sz val="11"/>
        <rFont val="Calibri"/>
        <family val="2"/>
        <scheme val="minor"/>
      </rPr>
      <t>NOT</t>
    </r>
    <r>
      <rPr>
        <sz val="11"/>
        <rFont val="Calibri"/>
        <family val="2"/>
        <scheme val="minor"/>
      </rPr>
      <t xml:space="preserve"> count as Eagle Required for Eagle until 7/1/2022.  Until 6/30/2022, Scouts must earn 13 required badges and 8 elective badges.  On or after 7/1/2022, they must earn 14 required and 7 elective merit badges.  Starting with Version 1.4, this spreadsheet uses the 14 required and 7 elective merit badge requirements that start on 7/1/2022.</t>
    </r>
  </si>
  <si>
    <r>
      <t xml:space="preserve">Eagle Scout candidates will continue to use the current rank requirements until 6/30/2022, and will not be required to complete the new Citizenship in Society merit badge as long as they complete all of the current Eagle Rank requirements before 7/1/2022.  </t>
    </r>
    <r>
      <rPr>
        <b/>
        <sz val="11"/>
        <rFont val="Calibri"/>
        <family val="2"/>
        <scheme val="minor"/>
      </rPr>
      <t>They do not have to submit their final Eagle Scout application nor complete their Eagle Scout Board of Review prior to 7/1/2022 but must complete all current Eagle Scout requirements before then.</t>
    </r>
    <r>
      <rPr>
        <sz val="11"/>
        <rFont val="Calibri"/>
        <family val="2"/>
        <scheme val="minor"/>
      </rPr>
      <t xml:space="preserve">  Starting 7/1/2022, Eagle Scout candidates will be required to complete all Eagle Scout requirements including the new Citizenship in Society merit badge.</t>
    </r>
  </si>
  <si>
    <t xml:space="preserve">Sponsoring Organization:  </t>
  </si>
  <si>
    <t xml:space="preserve">Regular Meeting Day / Time:  </t>
  </si>
  <si>
    <t xml:space="preserve">Regular Meeting Place:  </t>
  </si>
  <si>
    <t>Scout's Name</t>
  </si>
  <si>
    <t>Adult Names</t>
  </si>
  <si>
    <t>BSA Member #</t>
  </si>
  <si>
    <t>In Scoutbook?</t>
  </si>
  <si>
    <t>Last</t>
  </si>
  <si>
    <t>Adult 1</t>
  </si>
  <si>
    <t>Adult 2</t>
  </si>
  <si>
    <t>Address</t>
  </si>
  <si>
    <t>Phone</t>
  </si>
  <si>
    <t>E-Mail</t>
  </si>
  <si>
    <t>Scouts BSA Troop Roster</t>
  </si>
  <si>
    <t xml:space="preserve">Troop Number:  </t>
  </si>
  <si>
    <t>Roster</t>
  </si>
  <si>
    <t>Enter all requested information.  The Scout names are mandatory on this sheet since they are used on all other sheets.  CAUTION:  Once information is entered on other sheets, do not reorganize names on the roster sheet since information on all other sheets will not automatically follow that reorganization.</t>
  </si>
  <si>
    <t>Version 1.6 (2022)</t>
  </si>
  <si>
    <t>Roster sheet - Added new sheet.</t>
  </si>
  <si>
    <t>All yellow cells are meant for user input.</t>
  </si>
  <si>
    <t>All white cells contain static text or contain formulas.  These are write protected and may not be modified by the user.</t>
  </si>
  <si>
    <t>Changed to left justifiation for Last Revised date cell on the following sheets:  Requirements, Ranks, Merit Badges, Merit Badge Counts, Misc Awards, Camping Nights, Hiking Miles, Boating Miles, Service Hours.</t>
  </si>
  <si>
    <t>Added yellow highlighting on all user-editable cells to more easily identifiy what cells are meant for user input.  This affected the following sheets:  Requirements, Merit Badges, Misc Awards, Camping Nights, Hiking Miles, Boating Miles, Service Hours.</t>
  </si>
  <si>
    <t>Rows may be formatted (e.g. color change, hidden, etc).  Rows may not be added or deleted.  Columns may not be modified.</t>
  </si>
  <si>
    <t>BRONZE
PALM 1</t>
  </si>
  <si>
    <t>GOLD
PALM 1</t>
  </si>
  <si>
    <t>SILVER
PALM 1</t>
  </si>
  <si>
    <t>BRONZE
PALM 2</t>
  </si>
  <si>
    <t>GOLD
PALM 2</t>
  </si>
  <si>
    <t>SILVER
PALM 2</t>
  </si>
  <si>
    <t>BRONZE
PALM 3</t>
  </si>
  <si>
    <t>GOLD
PALM 3</t>
  </si>
  <si>
    <t>SILVER
PALM 3</t>
  </si>
  <si>
    <t>SM Conf</t>
  </si>
  <si>
    <t>Awarded</t>
  </si>
  <si>
    <r>
      <t xml:space="preserve">Ranks </t>
    </r>
    <r>
      <rPr>
        <b/>
        <u/>
        <sz val="11"/>
        <color theme="1"/>
        <rFont val="Calibri"/>
        <family val="2"/>
        <scheme val="minor"/>
      </rPr>
      <t>EARNED</t>
    </r>
  </si>
  <si>
    <r>
      <t xml:space="preserve">Ranks </t>
    </r>
    <r>
      <rPr>
        <b/>
        <u/>
        <sz val="11"/>
        <color theme="1"/>
        <rFont val="Calibri"/>
        <family val="2"/>
        <scheme val="minor"/>
      </rPr>
      <t>AWARDED</t>
    </r>
  </si>
  <si>
    <t>Ranks sheet - Relocated to location between Requirements and Merit Badges sheets.  Renamed it to Ranks-Earned.</t>
  </si>
  <si>
    <t>Ranks-Award sheet - Added new sheet.</t>
  </si>
  <si>
    <t>Ranks-Earned</t>
  </si>
  <si>
    <t>If a date is entered in the SM Conf (Scoutmaster Conference) column, that date will appear in the corresponding cell on the Ranks-Earned sheet.  If no date is entered, an X will appear on the Ranks-Earned sheet.</t>
  </si>
  <si>
    <t>If a date is entered in the Awarded column, that date will appear in the corresponding cell on the Ranks-Awarded sheet.  If no date is entered, an X will appear on the Ranks-Awarded sheet.</t>
  </si>
  <si>
    <t>Ranks-Awarded</t>
  </si>
  <si>
    <t>Everything on this sheet is write-protected and not meant to be edited by the user.  Upon rank completions, this sheet is populated with information from the Awarded column on the Requirements sheet.</t>
  </si>
  <si>
    <t>Enter date in yellow cells.  Enter hiking miles on line with Scout's name.  Total camping nights entered are shown in column CU.  This sheet is used as reference documentation and its contents are not used on other sheets.</t>
  </si>
  <si>
    <t>Enter completed merit badges for each Scout.  When any data is entered into a cell, the cell changes to a light green.  CAUTION - Even a blank space will change the cell color to green.  If a cell is green but no characters are seen, select the cell and press the Delete key.  The cell should then return to white.  It is recommended to enter an 'X' for completed requirements.  Different information may be entered (e.g., 'E' for earned, 'A' for awarded).  However, there is little room due to the large number of columns.</t>
  </si>
  <si>
    <t>Instructions sheet - Added instructions for new Roster and Ranks-Awarded sheets.  Revised instructions for the following sheets: Instructions, Requirements, Ranks-Earned, Merit Badges, Camping Nights, Hiking Miles, Boating Miles, Service Hours.</t>
  </si>
  <si>
    <t xml:space="preserve">The purpose is to easily display completed requirements, merit badges, and other award information of all Scouts </t>
  </si>
  <si>
    <t>in simple views.</t>
  </si>
  <si>
    <t>TrackingSpreadsheetFeedback@gmail.com</t>
  </si>
  <si>
    <t xml:space="preserve">Freely use this spreadsheet.  If you find any errors, have suggested improvements, or suggestions for additional </t>
  </si>
  <si>
    <t xml:space="preserve">items on the Misc Awards page, e-mail the author at </t>
  </si>
  <si>
    <t>Version 1.7 (2022)</t>
  </si>
  <si>
    <t>Requirements sheet - Added formulas to cells A6-A115 and B6-B115.  They were unintionally omitted when the Roster sheet was added in version 1.6.</t>
  </si>
  <si>
    <t>Roster sheet - Allowed user to change column width and cell formatting (e.g., font size, font color).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</si>
</sst>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m/d/yy;@"/>
    <numFmt numFmtId="165" formatCode="[&lt;=9999999]###\-####;\(###\)\ ###\-####"/>
  </numFmts>
  <fonts count="11" x14ac:knownFonts="1">
    <font>
      <sz val="11"/>
      <color theme="1"/>
      <name val="Calibri"/>
      <family val="2"/>
      <scheme val="minor"/>
    </font>
    <font>
      <b/>
      <sz val="11"/>
      <color theme="1"/>
      <name val="Calibri"/>
      <family val="2"/>
      <scheme val="minor"/>
    </font>
    <font>
      <sz val="11"/>
      <color theme="1"/>
      <name val="Calibri"/>
      <family val="2"/>
      <scheme val="minor"/>
    </font>
    <font>
      <sz val="10"/>
      <name val="Arial"/>
      <family val="2"/>
    </font>
    <font>
      <sz val="11"/>
      <name val="Calibri"/>
      <family val="2"/>
      <scheme val="minor"/>
    </font>
    <font>
      <b/>
      <sz val="11"/>
      <name val="Calibri"/>
      <family val="2"/>
      <scheme val="minor"/>
    </font>
    <font>
      <b/>
      <sz val="12"/>
      <name val="Arial"/>
      <family val="2"/>
    </font>
    <font>
      <sz val="12"/>
      <name val="Arial"/>
      <family val="2"/>
    </font>
    <font>
      <sz val="8"/>
      <name val="Arial"/>
      <family val="2"/>
    </font>
    <font>
      <b/>
      <sz val="10"/>
      <name val="Arial"/>
      <family val="2"/>
    </font>
    <font>
      <b/>
      <u/>
      <sz val="11"/>
      <color theme="1"/>
      <name val="Calibri"/>
      <family val="2"/>
      <scheme val="minor"/>
    </font>
  </fonts>
  <fills count="6">
    <fill>
      <patternFill patternType="none"/>
    </fill>
    <fill>
      <patternFill patternType="gray125"/>
    </fill>
    <fill>
      <patternFill patternType="solid">
        <fgColor rgb="FFFFFF99"/>
        <bgColor indexed="64"/>
      </patternFill>
    </fill>
    <fill>
      <patternFill patternType="solid">
        <fgColor theme="5" tint="0.59999389629810485"/>
        <bgColor indexed="64"/>
      </patternFill>
    </fill>
    <fill>
      <patternFill patternType="solid">
        <fgColor indexed="26"/>
        <bgColor indexed="9"/>
      </patternFill>
    </fill>
    <fill>
      <patternFill patternType="solid">
        <fgColor theme="1"/>
        <bgColor indexed="64"/>
      </patternFill>
    </fill>
  </fills>
  <borders count="125">
    <border>
      <left/>
      <right/>
      <top/>
      <bottom/>
      <diagonal/>
    </border>
    <border>
      <left style="thick">
        <color auto="1"/>
      </left>
      <right style="thick">
        <color auto="1"/>
      </right>
      <top style="thick">
        <color auto="1"/>
      </top>
      <bottom style="thick">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ck">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right/>
      <top/>
      <bottom style="thin">
        <color indexed="64"/>
      </bottom>
      <diagonal/>
    </border>
    <border>
      <left/>
      <right/>
      <top style="thin">
        <color indexed="64"/>
      </top>
      <bottom/>
      <diagonal/>
    </border>
    <border>
      <left style="thin">
        <color auto="1"/>
      </left>
      <right/>
      <top style="thin">
        <color auto="1"/>
      </top>
      <bottom style="thick">
        <color auto="1"/>
      </bottom>
      <diagonal/>
    </border>
    <border>
      <left style="medium">
        <color indexed="64"/>
      </left>
      <right/>
      <top style="medium">
        <color indexed="64"/>
      </top>
      <bottom/>
      <diagonal/>
    </border>
    <border>
      <left/>
      <right/>
      <top style="medium">
        <color indexed="64"/>
      </top>
      <bottom/>
      <diagonal/>
    </border>
    <border>
      <left/>
      <right style="thin">
        <color auto="1"/>
      </right>
      <top style="thin">
        <color auto="1"/>
      </top>
      <bottom style="thin">
        <color auto="1"/>
      </bottom>
      <diagonal/>
    </border>
    <border>
      <left/>
      <right/>
      <top style="medium">
        <color indexed="64"/>
      </top>
      <bottom style="thin">
        <color auto="1"/>
      </bottom>
      <diagonal/>
    </border>
    <border>
      <left/>
      <right/>
      <top style="thin">
        <color auto="1"/>
      </top>
      <bottom style="thin">
        <color auto="1"/>
      </bottom>
      <diagonal/>
    </border>
    <border>
      <left/>
      <right/>
      <top style="thin">
        <color auto="1"/>
      </top>
      <bottom style="medium">
        <color indexed="64"/>
      </bottom>
      <diagonal/>
    </border>
    <border>
      <left style="medium">
        <color auto="1"/>
      </left>
      <right style="medium">
        <color auto="1"/>
      </right>
      <top style="medium">
        <color indexed="64"/>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auto="1"/>
      </right>
      <top style="thin">
        <color auto="1"/>
      </top>
      <bottom/>
      <diagonal/>
    </border>
    <border>
      <left/>
      <right style="medium">
        <color auto="1"/>
      </right>
      <top/>
      <bottom style="thin">
        <color auto="1"/>
      </bottom>
      <diagonal/>
    </border>
    <border>
      <left style="thin">
        <color auto="1"/>
      </left>
      <right/>
      <top style="thin">
        <color auto="1"/>
      </top>
      <bottom/>
      <diagonal/>
    </border>
    <border>
      <left style="medium">
        <color indexed="64"/>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auto="1"/>
      </left>
      <right style="medium">
        <color auto="1"/>
      </right>
      <top style="thin">
        <color auto="1"/>
      </top>
      <bottom/>
      <diagonal/>
    </border>
    <border>
      <left/>
      <right style="thin">
        <color auto="1"/>
      </right>
      <top style="thin">
        <color auto="1"/>
      </top>
      <bottom/>
      <diagonal/>
    </border>
    <border>
      <left style="thin">
        <color auto="1"/>
      </left>
      <right/>
      <top/>
      <bottom style="thin">
        <color auto="1"/>
      </bottom>
      <diagonal/>
    </border>
    <border>
      <left style="medium">
        <color auto="1"/>
      </left>
      <right style="medium">
        <color auto="1"/>
      </right>
      <top/>
      <bottom style="thin">
        <color auto="1"/>
      </bottom>
      <diagonal/>
    </border>
    <border>
      <left style="thin">
        <color auto="1"/>
      </left>
      <right style="thin">
        <color auto="1"/>
      </right>
      <top style="thin">
        <color auto="1"/>
      </top>
      <bottom style="medium">
        <color indexed="64"/>
      </bottom>
      <diagonal/>
    </border>
    <border>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auto="1"/>
      </left>
      <right style="thin">
        <color auto="1"/>
      </right>
      <top style="medium">
        <color auto="1"/>
      </top>
      <bottom style="thin">
        <color auto="1"/>
      </bottom>
      <diagonal/>
    </border>
    <border>
      <left style="thin">
        <color auto="1"/>
      </left>
      <right style="medium">
        <color indexed="64"/>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medium">
        <color auto="1"/>
      </top>
      <bottom style="thin">
        <color auto="1"/>
      </bottom>
      <diagonal/>
    </border>
    <border>
      <left style="medium">
        <color auto="1"/>
      </left>
      <right style="mediumDashed">
        <color auto="1"/>
      </right>
      <top style="medium">
        <color indexed="64"/>
      </top>
      <bottom style="thin">
        <color auto="1"/>
      </bottom>
      <diagonal/>
    </border>
    <border>
      <left style="mediumDashed">
        <color auto="1"/>
      </left>
      <right style="medium">
        <color auto="1"/>
      </right>
      <top style="medium">
        <color indexed="64"/>
      </top>
      <bottom style="thin">
        <color auto="1"/>
      </bottom>
      <diagonal/>
    </border>
    <border>
      <left style="medium">
        <color auto="1"/>
      </left>
      <right style="mediumDashed">
        <color auto="1"/>
      </right>
      <top style="thin">
        <color auto="1"/>
      </top>
      <bottom style="thin">
        <color auto="1"/>
      </bottom>
      <diagonal/>
    </border>
    <border>
      <left style="mediumDashed">
        <color auto="1"/>
      </left>
      <right style="medium">
        <color auto="1"/>
      </right>
      <top style="thin">
        <color auto="1"/>
      </top>
      <bottom style="thin">
        <color auto="1"/>
      </bottom>
      <diagonal/>
    </border>
    <border>
      <left style="medium">
        <color auto="1"/>
      </left>
      <right style="mediumDashed">
        <color auto="1"/>
      </right>
      <top style="thin">
        <color auto="1"/>
      </top>
      <bottom style="medium">
        <color auto="1"/>
      </bottom>
      <diagonal/>
    </border>
    <border>
      <left style="mediumDashed">
        <color auto="1"/>
      </left>
      <right style="medium">
        <color auto="1"/>
      </right>
      <top style="thin">
        <color auto="1"/>
      </top>
      <bottom style="medium">
        <color auto="1"/>
      </bottom>
      <diagonal/>
    </border>
    <border>
      <left style="mediumDashed">
        <color auto="1"/>
      </left>
      <right style="mediumDashed">
        <color auto="1"/>
      </right>
      <top style="medium">
        <color indexed="64"/>
      </top>
      <bottom style="thin">
        <color auto="1"/>
      </bottom>
      <diagonal/>
    </border>
    <border>
      <left style="mediumDashed">
        <color auto="1"/>
      </left>
      <right style="mediumDashed">
        <color auto="1"/>
      </right>
      <top style="thin">
        <color auto="1"/>
      </top>
      <bottom style="thin">
        <color auto="1"/>
      </bottom>
      <diagonal/>
    </border>
    <border>
      <left style="mediumDashed">
        <color auto="1"/>
      </left>
      <right style="mediumDashed">
        <color auto="1"/>
      </right>
      <top style="thin">
        <color auto="1"/>
      </top>
      <bottom style="medium">
        <color auto="1"/>
      </bottom>
      <diagonal/>
    </border>
    <border>
      <left style="medium">
        <color auto="1"/>
      </left>
      <right style="mediumDashed">
        <color auto="1"/>
      </right>
      <top style="thin">
        <color auto="1"/>
      </top>
      <bottom/>
      <diagonal/>
    </border>
    <border>
      <left style="mediumDashed">
        <color auto="1"/>
      </left>
      <right style="medium">
        <color auto="1"/>
      </right>
      <top style="thin">
        <color auto="1"/>
      </top>
      <bottom/>
      <diagonal/>
    </border>
    <border>
      <left style="mediumDashed">
        <color auto="1"/>
      </left>
      <right style="mediumDashed">
        <color auto="1"/>
      </right>
      <top style="thin">
        <color auto="1"/>
      </top>
      <bottom/>
      <diagonal/>
    </border>
    <border>
      <left style="medium">
        <color indexed="64"/>
      </left>
      <right style="thin">
        <color auto="1"/>
      </right>
      <top style="medium">
        <color indexed="64"/>
      </top>
      <bottom style="thin">
        <color auto="1"/>
      </bottom>
      <diagonal/>
    </border>
    <border>
      <left style="medium">
        <color auto="1"/>
      </left>
      <right style="mediumDashed">
        <color auto="1"/>
      </right>
      <top/>
      <bottom style="thin">
        <color auto="1"/>
      </bottom>
      <diagonal/>
    </border>
    <border>
      <left style="mediumDashed">
        <color auto="1"/>
      </left>
      <right style="medium">
        <color auto="1"/>
      </right>
      <top/>
      <bottom style="thin">
        <color auto="1"/>
      </bottom>
      <diagonal/>
    </border>
    <border>
      <left style="mediumDashed">
        <color auto="1"/>
      </left>
      <right style="mediumDashed">
        <color auto="1"/>
      </right>
      <top/>
      <bottom style="thin">
        <color auto="1"/>
      </bottom>
      <diagonal/>
    </border>
    <border>
      <left style="medium">
        <color auto="1"/>
      </left>
      <right style="mediumDashed">
        <color auto="1"/>
      </right>
      <top style="medium">
        <color indexed="64"/>
      </top>
      <bottom style="medium">
        <color indexed="64"/>
      </bottom>
      <diagonal/>
    </border>
    <border>
      <left style="mediumDashed">
        <color auto="1"/>
      </left>
      <right style="medium">
        <color auto="1"/>
      </right>
      <top style="medium">
        <color indexed="64"/>
      </top>
      <bottom style="medium">
        <color indexed="64"/>
      </bottom>
      <diagonal/>
    </border>
    <border>
      <left style="medium">
        <color auto="1"/>
      </left>
      <right style="dashDot">
        <color auto="1"/>
      </right>
      <top style="medium">
        <color indexed="64"/>
      </top>
      <bottom style="medium">
        <color indexed="64"/>
      </bottom>
      <diagonal/>
    </border>
    <border>
      <left style="dashDot">
        <color auto="1"/>
      </left>
      <right style="dashDot">
        <color auto="1"/>
      </right>
      <top style="medium">
        <color indexed="64"/>
      </top>
      <bottom style="medium">
        <color indexed="64"/>
      </bottom>
      <diagonal/>
    </border>
    <border>
      <left style="dashDot">
        <color auto="1"/>
      </left>
      <right style="medium">
        <color auto="1"/>
      </right>
      <top style="medium">
        <color indexed="64"/>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style="thin">
        <color auto="1"/>
      </bottom>
      <diagonal/>
    </border>
    <border>
      <left style="thin">
        <color auto="1"/>
      </left>
      <right style="medium">
        <color auto="1"/>
      </right>
      <top/>
      <bottom style="thin">
        <color auto="1"/>
      </bottom>
      <diagonal/>
    </border>
    <border>
      <left style="thin">
        <color auto="1"/>
      </left>
      <right/>
      <top/>
      <bottom style="thick">
        <color auto="1"/>
      </bottom>
      <diagonal/>
    </border>
    <border>
      <left/>
      <right style="thin">
        <color auto="1"/>
      </right>
      <top/>
      <bottom style="thick">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top/>
      <bottom style="medium">
        <color indexed="64"/>
      </bottom>
      <diagonal/>
    </border>
    <border>
      <left style="thin">
        <color auto="1"/>
      </left>
      <right style="thin">
        <color auto="1"/>
      </right>
      <top style="medium">
        <color indexed="64"/>
      </top>
      <bottom/>
      <diagonal/>
    </border>
    <border>
      <left style="thick">
        <color indexed="64"/>
      </left>
      <right style="thin">
        <color auto="1"/>
      </right>
      <top style="medium">
        <color indexed="64"/>
      </top>
      <bottom style="medium">
        <color indexed="64"/>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style="thick">
        <color auto="1"/>
      </left>
      <right style="thin">
        <color auto="1"/>
      </right>
      <top/>
      <bottom style="thick">
        <color auto="1"/>
      </bottom>
      <diagonal/>
    </border>
    <border>
      <left/>
      <right style="thin">
        <color auto="1"/>
      </right>
      <top/>
      <bottom style="thin">
        <color auto="1"/>
      </bottom>
      <diagonal/>
    </border>
    <border>
      <left/>
      <right style="thin">
        <color auto="1"/>
      </right>
      <top style="thin">
        <color auto="1"/>
      </top>
      <bottom style="thick">
        <color auto="1"/>
      </bottom>
      <diagonal/>
    </border>
    <border>
      <left style="thin">
        <color auto="1"/>
      </left>
      <right/>
      <top/>
      <bottom/>
      <diagonal/>
    </border>
    <border>
      <left style="thin">
        <color auto="1"/>
      </left>
      <right/>
      <top/>
      <bottom style="medium">
        <color indexed="64"/>
      </bottom>
      <diagonal/>
    </border>
    <border>
      <left/>
      <right style="thin">
        <color auto="1"/>
      </right>
      <top/>
      <bottom/>
      <diagonal/>
    </border>
    <border>
      <left/>
      <right style="thin">
        <color auto="1"/>
      </right>
      <top/>
      <bottom style="medium">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thin">
        <color auto="1"/>
      </left>
      <right style="thick">
        <color indexed="64"/>
      </right>
      <top/>
      <bottom/>
      <diagonal/>
    </border>
    <border>
      <left style="thin">
        <color auto="1"/>
      </left>
      <right style="thick">
        <color indexed="64"/>
      </right>
      <top/>
      <bottom style="medium">
        <color indexed="64"/>
      </bottom>
      <diagonal/>
    </border>
    <border>
      <left style="thin">
        <color auto="1"/>
      </left>
      <right style="thick">
        <color indexed="64"/>
      </right>
      <top style="thin">
        <color auto="1"/>
      </top>
      <bottom style="medium">
        <color indexed="64"/>
      </bottom>
      <diagonal/>
    </border>
    <border>
      <left style="thin">
        <color auto="1"/>
      </left>
      <right/>
      <top style="medium">
        <color indexed="64"/>
      </top>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n">
        <color auto="1"/>
      </right>
      <top style="medium">
        <color indexed="64"/>
      </top>
      <bottom/>
      <diagonal/>
    </border>
    <border>
      <left style="thick">
        <color indexed="64"/>
      </left>
      <right style="thin">
        <color auto="1"/>
      </right>
      <top/>
      <bottom/>
      <diagonal/>
    </border>
    <border>
      <left style="thick">
        <color indexed="64"/>
      </left>
      <right style="thin">
        <color auto="1"/>
      </right>
      <top/>
      <bottom style="medium">
        <color indexed="64"/>
      </bottom>
      <diagonal/>
    </border>
    <border>
      <left style="thick">
        <color indexed="64"/>
      </left>
      <right style="thin">
        <color auto="1"/>
      </right>
      <top style="thin">
        <color auto="1"/>
      </top>
      <bottom style="medium">
        <color indexed="64"/>
      </bottom>
      <diagonal/>
    </border>
    <border>
      <left style="medium">
        <color indexed="64"/>
      </left>
      <right style="thin">
        <color auto="1"/>
      </right>
      <top style="thin">
        <color auto="1"/>
      </top>
      <bottom style="thick">
        <color indexed="64"/>
      </bottom>
      <diagonal/>
    </border>
    <border>
      <left/>
      <right style="medium">
        <color indexed="64"/>
      </right>
      <top/>
      <bottom/>
      <diagonal/>
    </border>
    <border>
      <left style="thick">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medium">
        <color auto="1"/>
      </left>
      <right style="medium">
        <color auto="1"/>
      </right>
      <top/>
      <bottom style="medium">
        <color indexed="64"/>
      </bottom>
      <diagonal/>
    </border>
    <border>
      <left style="thick">
        <color auto="1"/>
      </left>
      <right/>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right/>
      <top/>
      <bottom style="thick">
        <color auto="1"/>
      </bottom>
      <diagonal/>
    </border>
    <border>
      <left/>
      <right style="thick">
        <color auto="1"/>
      </right>
      <top/>
      <bottom style="thick">
        <color auto="1"/>
      </bottom>
      <diagonal/>
    </border>
    <border>
      <left style="thick">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s>
  <cellStyleXfs count="3">
    <xf numFmtId="0" fontId="0" fillId="0" borderId="0"/>
    <xf numFmtId="43" fontId="2" fillId="0" borderId="0" applyFont="0" applyFill="0" applyBorder="0" applyAlignment="0" applyProtection="0"/>
    <xf numFmtId="0" fontId="3" fillId="4" borderId="0" applyNumberFormat="0" applyFont="0" applyBorder="0" applyAlignment="0"/>
  </cellStyleXfs>
  <cellXfs count="350">
    <xf numFmtId="0" fontId="0" fillId="0" borderId="0" xfId="0"/>
    <xf numFmtId="0" fontId="0" fillId="0" borderId="14" xfId="0" applyBorder="1"/>
    <xf numFmtId="0" fontId="0" fillId="0" borderId="11" xfId="0" applyBorder="1"/>
    <xf numFmtId="0" fontId="1" fillId="0" borderId="3" xfId="0" applyFont="1" applyBorder="1" applyAlignment="1">
      <alignment horizontal="center"/>
    </xf>
    <xf numFmtId="0" fontId="1" fillId="0" borderId="16" xfId="0" applyFont="1" applyBorder="1" applyAlignment="1">
      <alignment horizontal="center"/>
    </xf>
    <xf numFmtId="0" fontId="0" fillId="0" borderId="3" xfId="0" applyBorder="1"/>
    <xf numFmtId="0" fontId="1" fillId="0" borderId="1" xfId="0" applyFont="1" applyBorder="1" applyAlignment="1">
      <alignment horizontal="center"/>
    </xf>
    <xf numFmtId="0" fontId="0" fillId="0" borderId="35" xfId="0" applyBorder="1"/>
    <xf numFmtId="0" fontId="1" fillId="0" borderId="41" xfId="0" applyFont="1" applyBorder="1" applyAlignment="1">
      <alignment horizontal="center"/>
    </xf>
    <xf numFmtId="0" fontId="1" fillId="0" borderId="42" xfId="0" applyFont="1" applyBorder="1" applyAlignment="1">
      <alignment horizontal="center"/>
    </xf>
    <xf numFmtId="0" fontId="0" fillId="0" borderId="0" xfId="0" applyAlignment="1">
      <alignment vertical="center"/>
    </xf>
    <xf numFmtId="0" fontId="1" fillId="0" borderId="86" xfId="0" applyFont="1" applyBorder="1" applyAlignment="1">
      <alignment horizontal="center" vertical="center"/>
    </xf>
    <xf numFmtId="0" fontId="1" fillId="0" borderId="83" xfId="0" applyFont="1" applyBorder="1" applyAlignment="1">
      <alignment horizontal="center"/>
    </xf>
    <xf numFmtId="0" fontId="0" fillId="0" borderId="22" xfId="0" applyBorder="1"/>
    <xf numFmtId="0" fontId="0" fillId="0" borderId="23" xfId="0" applyBorder="1"/>
    <xf numFmtId="0" fontId="1" fillId="0" borderId="90" xfId="0" applyFont="1" applyBorder="1" applyAlignment="1">
      <alignment horizontal="center" vertical="center"/>
    </xf>
    <xf numFmtId="0" fontId="1" fillId="0" borderId="84" xfId="0" applyFont="1" applyBorder="1" applyAlignment="1">
      <alignment horizontal="center"/>
    </xf>
    <xf numFmtId="0" fontId="1" fillId="0" borderId="91" xfId="0" applyFont="1" applyBorder="1" applyAlignment="1">
      <alignment horizontal="center"/>
    </xf>
    <xf numFmtId="0" fontId="1" fillId="0" borderId="92" xfId="0" applyFont="1" applyBorder="1" applyAlignment="1">
      <alignment horizontal="center"/>
    </xf>
    <xf numFmtId="0" fontId="1" fillId="0" borderId="93" xfId="0" applyFont="1" applyBorder="1" applyAlignment="1">
      <alignment horizontal="center"/>
    </xf>
    <xf numFmtId="0" fontId="1" fillId="0" borderId="18" xfId="0" applyFont="1" applyBorder="1" applyAlignment="1">
      <alignment horizontal="center"/>
    </xf>
    <xf numFmtId="0" fontId="4" fillId="5" borderId="0" xfId="0" applyFont="1" applyFill="1" applyAlignment="1">
      <alignment horizontal="center"/>
    </xf>
    <xf numFmtId="0" fontId="4" fillId="0" borderId="41" xfId="0" applyFont="1" applyBorder="1" applyAlignment="1">
      <alignment horizontal="center"/>
    </xf>
    <xf numFmtId="0" fontId="4" fillId="0" borderId="32" xfId="0" applyFont="1" applyBorder="1" applyAlignment="1">
      <alignment horizontal="center"/>
    </xf>
    <xf numFmtId="0" fontId="4" fillId="0" borderId="31" xfId="0" applyFont="1" applyBorder="1" applyAlignment="1">
      <alignment horizontal="center"/>
    </xf>
    <xf numFmtId="0" fontId="4" fillId="0" borderId="34" xfId="0" applyFont="1" applyBorder="1" applyAlignment="1">
      <alignment horizontal="center"/>
    </xf>
    <xf numFmtId="0" fontId="4" fillId="5" borderId="25" xfId="0" applyFont="1" applyFill="1" applyBorder="1" applyAlignment="1">
      <alignment horizontal="center" textRotation="90"/>
    </xf>
    <xf numFmtId="0" fontId="1" fillId="0" borderId="17" xfId="0" applyFont="1" applyBorder="1" applyAlignment="1">
      <alignment horizontal="center"/>
    </xf>
    <xf numFmtId="0" fontId="4" fillId="5" borderId="23" xfId="0" applyFont="1" applyFill="1" applyBorder="1" applyAlignment="1">
      <alignment horizontal="center"/>
    </xf>
    <xf numFmtId="0" fontId="5" fillId="5" borderId="23" xfId="0" applyFont="1" applyFill="1" applyBorder="1" applyAlignment="1">
      <alignment horizontal="center"/>
    </xf>
    <xf numFmtId="0" fontId="5" fillId="5" borderId="0" xfId="0" applyFont="1" applyFill="1" applyAlignment="1">
      <alignment horizontal="center"/>
    </xf>
    <xf numFmtId="0" fontId="0" fillId="0" borderId="81" xfId="0" applyBorder="1" applyAlignment="1">
      <alignment horizontal="center"/>
    </xf>
    <xf numFmtId="0" fontId="0" fillId="0" borderId="11" xfId="0" applyBorder="1" applyAlignment="1">
      <alignment horizontal="center"/>
    </xf>
    <xf numFmtId="0" fontId="0" fillId="0" borderId="82" xfId="0" applyBorder="1" applyAlignment="1">
      <alignment horizontal="center"/>
    </xf>
    <xf numFmtId="0" fontId="5" fillId="5" borderId="0" xfId="0" applyFont="1" applyFill="1" applyAlignment="1">
      <alignment horizontal="center" textRotation="90"/>
    </xf>
    <xf numFmtId="0" fontId="0" fillId="5" borderId="88" xfId="0" applyFill="1" applyBorder="1"/>
    <xf numFmtId="0" fontId="1" fillId="5" borderId="88" xfId="0" applyFont="1" applyFill="1" applyBorder="1"/>
    <xf numFmtId="0" fontId="4" fillId="5" borderId="19" xfId="0" applyFont="1" applyFill="1" applyBorder="1" applyAlignment="1">
      <alignment horizontal="center"/>
    </xf>
    <xf numFmtId="0" fontId="0" fillId="0" borderId="47" xfId="0" applyBorder="1"/>
    <xf numFmtId="0" fontId="0" fillId="0" borderId="41" xfId="0" applyBorder="1" applyAlignment="1">
      <alignment horizontal="center"/>
    </xf>
    <xf numFmtId="0" fontId="0" fillId="0" borderId="47" xfId="0" applyBorder="1" applyAlignment="1">
      <alignment horizontal="center"/>
    </xf>
    <xf numFmtId="0" fontId="0" fillId="0" borderId="49" xfId="0" applyBorder="1" applyAlignment="1">
      <alignment horizontal="center"/>
    </xf>
    <xf numFmtId="0" fontId="1" fillId="0" borderId="0" xfId="0" applyFont="1"/>
    <xf numFmtId="0" fontId="0" fillId="0" borderId="0" xfId="0" applyAlignment="1">
      <alignment horizontal="center"/>
    </xf>
    <xf numFmtId="0" fontId="0" fillId="0" borderId="70" xfId="0" applyBorder="1" applyAlignment="1">
      <alignment horizontal="center"/>
    </xf>
    <xf numFmtId="0" fontId="0" fillId="0" borderId="55" xfId="0" applyBorder="1" applyAlignment="1">
      <alignment horizontal="center"/>
    </xf>
    <xf numFmtId="0" fontId="4" fillId="5" borderId="57" xfId="0" applyFont="1" applyFill="1" applyBorder="1" applyAlignment="1">
      <alignment horizontal="center"/>
    </xf>
    <xf numFmtId="0" fontId="0" fillId="0" borderId="0" xfId="0" applyAlignment="1">
      <alignment horizontal="right" vertical="center"/>
    </xf>
    <xf numFmtId="0" fontId="0" fillId="0" borderId="0" xfId="0" applyAlignment="1">
      <alignment horizontal="right"/>
    </xf>
    <xf numFmtId="0" fontId="2" fillId="0" borderId="0" xfId="0" applyFont="1"/>
    <xf numFmtId="0" fontId="4" fillId="0" borderId="0" xfId="1" applyNumberFormat="1" applyFont="1" applyFill="1"/>
    <xf numFmtId="0" fontId="4" fillId="0" borderId="0" xfId="1" applyNumberFormat="1" applyFont="1" applyFill="1" applyAlignment="1">
      <alignment horizontal="center"/>
    </xf>
    <xf numFmtId="0" fontId="4" fillId="0" borderId="3" xfId="1" applyNumberFormat="1" applyFont="1" applyFill="1" applyBorder="1" applyAlignment="1">
      <alignment horizontal="center" vertical="center"/>
    </xf>
    <xf numFmtId="0" fontId="4" fillId="0" borderId="3" xfId="1" applyNumberFormat="1" applyFont="1" applyFill="1" applyBorder="1" applyAlignment="1">
      <alignment horizontal="left" wrapText="1"/>
    </xf>
    <xf numFmtId="0" fontId="4" fillId="0" borderId="0" xfId="1" applyNumberFormat="1" applyFont="1" applyFill="1" applyBorder="1" applyAlignment="1">
      <alignment horizontal="center" vertical="center"/>
    </xf>
    <xf numFmtId="0" fontId="4" fillId="0" borderId="0" xfId="1" applyNumberFormat="1" applyFont="1" applyFill="1" applyBorder="1" applyAlignment="1">
      <alignment horizontal="left" wrapText="1"/>
    </xf>
    <xf numFmtId="0" fontId="4" fillId="0" borderId="3" xfId="0" applyFont="1" applyBorder="1" applyAlignment="1">
      <alignment horizontal="left" wrapText="1"/>
    </xf>
    <xf numFmtId="0" fontId="4" fillId="0" borderId="0" xfId="1" applyNumberFormat="1" applyFont="1" applyFill="1" applyAlignment="1">
      <alignment horizontal="center" vertical="center"/>
    </xf>
    <xf numFmtId="0" fontId="4" fillId="0" borderId="0" xfId="1" applyNumberFormat="1" applyFont="1" applyFill="1" applyAlignment="1">
      <alignment horizontal="left" wrapText="1"/>
    </xf>
    <xf numFmtId="0" fontId="4" fillId="0" borderId="0" xfId="1" applyNumberFormat="1" applyFont="1" applyFill="1" applyAlignment="1">
      <alignment horizontal="left"/>
    </xf>
    <xf numFmtId="0" fontId="2" fillId="0" borderId="0" xfId="2" applyFont="1" applyFill="1"/>
    <xf numFmtId="0" fontId="4" fillId="0" borderId="0" xfId="0" applyFont="1"/>
    <xf numFmtId="0" fontId="4" fillId="0" borderId="0" xfId="1" applyNumberFormat="1" applyFont="1" applyFill="1" applyProtection="1"/>
    <xf numFmtId="0" fontId="4" fillId="0" borderId="0" xfId="1" applyNumberFormat="1" applyFont="1" applyFill="1" applyAlignment="1" applyProtection="1">
      <alignment horizontal="center"/>
    </xf>
    <xf numFmtId="0" fontId="5" fillId="0" borderId="0" xfId="0" applyFont="1"/>
    <xf numFmtId="0" fontId="4" fillId="0" borderId="0" xfId="2" applyFont="1" applyFill="1"/>
    <xf numFmtId="0" fontId="5" fillId="0" borderId="19" xfId="0" applyFont="1" applyBorder="1"/>
    <xf numFmtId="0" fontId="4" fillId="0" borderId="3" xfId="1" applyNumberFormat="1" applyFont="1" applyFill="1" applyBorder="1" applyAlignment="1" applyProtection="1">
      <alignment horizontal="center" vertical="center"/>
    </xf>
    <xf numFmtId="0" fontId="4" fillId="0" borderId="3" xfId="1" applyNumberFormat="1" applyFont="1" applyFill="1" applyBorder="1" applyAlignment="1" applyProtection="1">
      <alignment horizontal="left" wrapText="1"/>
    </xf>
    <xf numFmtId="0" fontId="4" fillId="0" borderId="20" xfId="1" applyNumberFormat="1" applyFont="1" applyFill="1" applyBorder="1" applyAlignment="1" applyProtection="1">
      <alignment horizontal="center" vertical="center"/>
    </xf>
    <xf numFmtId="0" fontId="4" fillId="0" borderId="20" xfId="1" applyNumberFormat="1" applyFont="1" applyFill="1" applyBorder="1" applyAlignment="1" applyProtection="1">
      <alignment horizontal="left" wrapText="1"/>
    </xf>
    <xf numFmtId="0" fontId="4" fillId="0" borderId="0" xfId="1" applyNumberFormat="1" applyFont="1" applyFill="1" applyBorder="1" applyAlignment="1" applyProtection="1">
      <alignment horizontal="center" vertical="center"/>
    </xf>
    <xf numFmtId="0" fontId="4" fillId="0" borderId="0" xfId="1" applyNumberFormat="1" applyFont="1" applyFill="1" applyBorder="1" applyAlignment="1" applyProtection="1">
      <alignment horizontal="left" wrapText="1"/>
    </xf>
    <xf numFmtId="0" fontId="4" fillId="0" borderId="0" xfId="1" applyNumberFormat="1" applyFont="1" applyFill="1" applyBorder="1" applyProtection="1"/>
    <xf numFmtId="0" fontId="0" fillId="0" borderId="35" xfId="0" applyBorder="1" applyAlignment="1">
      <alignment horizontal="right"/>
    </xf>
    <xf numFmtId="0" fontId="2" fillId="0" borderId="0" xfId="0" applyFont="1" applyAlignment="1" applyProtection="1">
      <alignment horizontal="center"/>
      <protection locked="0"/>
    </xf>
    <xf numFmtId="0" fontId="0" fillId="0" borderId="81" xfId="0" applyBorder="1"/>
    <xf numFmtId="0" fontId="5" fillId="5" borderId="45" xfId="0" applyFont="1" applyFill="1" applyBorder="1" applyAlignment="1">
      <alignment horizontal="center"/>
    </xf>
    <xf numFmtId="0" fontId="5" fillId="5" borderId="42" xfId="0" applyFont="1" applyFill="1" applyBorder="1" applyAlignment="1">
      <alignment horizontal="center"/>
    </xf>
    <xf numFmtId="0" fontId="0" fillId="0" borderId="45" xfId="0" applyBorder="1"/>
    <xf numFmtId="0" fontId="0" fillId="0" borderId="4" xfId="0" applyBorder="1"/>
    <xf numFmtId="0" fontId="0" fillId="0" borderId="10" xfId="0" applyBorder="1"/>
    <xf numFmtId="0" fontId="0" fillId="0" borderId="94" xfId="0" applyBorder="1"/>
    <xf numFmtId="0" fontId="4" fillId="5" borderId="27" xfId="0" applyFont="1" applyFill="1" applyBorder="1" applyAlignment="1">
      <alignment horizontal="center"/>
    </xf>
    <xf numFmtId="0" fontId="0" fillId="0" borderId="41" xfId="0" applyBorder="1"/>
    <xf numFmtId="0" fontId="0" fillId="0" borderId="42" xfId="0" applyBorder="1"/>
    <xf numFmtId="0" fontId="0" fillId="0" borderId="111" xfId="0" applyBorder="1"/>
    <xf numFmtId="0" fontId="0" fillId="0" borderId="104" xfId="0" applyBorder="1"/>
    <xf numFmtId="0" fontId="4" fillId="0" borderId="0" xfId="0" applyFont="1" applyAlignment="1">
      <alignment horizontal="right"/>
    </xf>
    <xf numFmtId="0" fontId="5" fillId="0" borderId="14" xfId="0" applyFont="1" applyBorder="1" applyAlignment="1">
      <alignment horizontal="center"/>
    </xf>
    <xf numFmtId="0" fontId="5" fillId="0" borderId="38" xfId="0" applyFont="1" applyBorder="1" applyAlignment="1">
      <alignment horizontal="center"/>
    </xf>
    <xf numFmtId="0" fontId="4" fillId="5" borderId="0" xfId="0" applyFont="1" applyFill="1"/>
    <xf numFmtId="0" fontId="4" fillId="0" borderId="70" xfId="0" applyFont="1" applyBorder="1" applyAlignment="1">
      <alignment horizontal="center"/>
    </xf>
    <xf numFmtId="0" fontId="4" fillId="0" borderId="55" xfId="0" applyFont="1" applyBorder="1" applyAlignment="1">
      <alignment horizontal="center"/>
    </xf>
    <xf numFmtId="0" fontId="4" fillId="0" borderId="81" xfId="0" applyFont="1" applyBorder="1" applyAlignment="1">
      <alignment horizontal="center"/>
    </xf>
    <xf numFmtId="0" fontId="4" fillId="0" borderId="82" xfId="0" applyFont="1" applyBorder="1" applyAlignment="1">
      <alignment horizontal="center"/>
    </xf>
    <xf numFmtId="0" fontId="4" fillId="0" borderId="40" xfId="0" applyFont="1" applyBorder="1" applyAlignment="1">
      <alignment horizontal="center"/>
    </xf>
    <xf numFmtId="0" fontId="4" fillId="0" borderId="56" xfId="0" applyFont="1" applyBorder="1" applyAlignment="1">
      <alignment horizontal="center"/>
    </xf>
    <xf numFmtId="0" fontId="4" fillId="5" borderId="24" xfId="0" applyFont="1" applyFill="1" applyBorder="1" applyAlignment="1">
      <alignment horizontal="center"/>
    </xf>
    <xf numFmtId="0" fontId="4" fillId="5" borderId="26" xfId="0" applyFont="1" applyFill="1" applyBorder="1" applyAlignment="1">
      <alignment horizontal="center"/>
    </xf>
    <xf numFmtId="0" fontId="4" fillId="5" borderId="20" xfId="0" applyFont="1" applyFill="1" applyBorder="1" applyAlignment="1">
      <alignment horizontal="center"/>
    </xf>
    <xf numFmtId="0" fontId="4" fillId="5" borderId="24" xfId="0" applyFont="1" applyFill="1" applyBorder="1"/>
    <xf numFmtId="0" fontId="4" fillId="0" borderId="49" xfId="0" applyFont="1" applyBorder="1" applyAlignment="1">
      <alignment horizontal="center"/>
    </xf>
    <xf numFmtId="0" fontId="4" fillId="5" borderId="48" xfId="0" applyFont="1" applyFill="1" applyBorder="1"/>
    <xf numFmtId="0" fontId="0" fillId="0" borderId="0" xfId="0" applyAlignment="1">
      <alignment textRotation="90"/>
    </xf>
    <xf numFmtId="0" fontId="0" fillId="0" borderId="112" xfId="0" applyBorder="1" applyAlignment="1">
      <alignment horizontal="center"/>
    </xf>
    <xf numFmtId="0" fontId="0" fillId="0" borderId="7" xfId="0" applyBorder="1" applyAlignment="1">
      <alignment horizontal="center"/>
    </xf>
    <xf numFmtId="0" fontId="0" fillId="0" borderId="113" xfId="0" applyBorder="1"/>
    <xf numFmtId="0" fontId="0" fillId="0" borderId="19" xfId="0" applyBorder="1"/>
    <xf numFmtId="0" fontId="0" fillId="0" borderId="37" xfId="0" applyBorder="1"/>
    <xf numFmtId="0" fontId="1" fillId="0" borderId="114" xfId="0" applyFont="1" applyBorder="1" applyAlignment="1">
      <alignment horizontal="center"/>
    </xf>
    <xf numFmtId="0" fontId="1" fillId="0" borderId="115" xfId="0" applyFont="1" applyBorder="1" applyAlignment="1">
      <alignment horizontal="center"/>
    </xf>
    <xf numFmtId="0" fontId="0" fillId="0" borderId="6" xfId="0" applyBorder="1" applyAlignment="1">
      <alignment horizontal="center"/>
    </xf>
    <xf numFmtId="0" fontId="0" fillId="0" borderId="45" xfId="0" applyBorder="1" applyAlignment="1">
      <alignment horizontal="center"/>
    </xf>
    <xf numFmtId="0" fontId="0" fillId="0" borderId="3" xfId="0" applyBorder="1" applyAlignment="1">
      <alignment horizontal="center"/>
    </xf>
    <xf numFmtId="0" fontId="1" fillId="0" borderId="0" xfId="0" applyFont="1" applyAlignment="1">
      <alignment horizontal="center"/>
    </xf>
    <xf numFmtId="0" fontId="0" fillId="0" borderId="42" xfId="0" applyBorder="1" applyAlignment="1">
      <alignment horizontal="center"/>
    </xf>
    <xf numFmtId="0" fontId="6" fillId="0" borderId="0" xfId="1" applyNumberFormat="1" applyFont="1" applyFill="1" applyAlignment="1">
      <alignment horizontal="left"/>
    </xf>
    <xf numFmtId="0" fontId="6" fillId="0" borderId="0" xfId="1" applyNumberFormat="1" applyFont="1" applyFill="1" applyAlignment="1" applyProtection="1">
      <alignment horizontal="left"/>
    </xf>
    <xf numFmtId="0" fontId="6" fillId="0" borderId="0" xfId="1" applyNumberFormat="1" applyFont="1" applyFill="1" applyAlignment="1" applyProtection="1">
      <alignment horizontal="center"/>
    </xf>
    <xf numFmtId="0" fontId="6" fillId="0" borderId="0" xfId="1" applyNumberFormat="1" applyFont="1" applyAlignment="1">
      <alignment horizontal="center"/>
    </xf>
    <xf numFmtId="0" fontId="6" fillId="0" borderId="0" xfId="1" applyNumberFormat="1" applyFont="1" applyFill="1" applyAlignment="1" applyProtection="1">
      <alignment horizontal="right"/>
    </xf>
    <xf numFmtId="0" fontId="6" fillId="0" borderId="0" xfId="1" applyNumberFormat="1" applyFont="1" applyAlignment="1">
      <alignment horizontal="left"/>
    </xf>
    <xf numFmtId="0" fontId="6" fillId="0" borderId="98" xfId="1" applyNumberFormat="1" applyFont="1" applyFill="1" applyBorder="1" applyAlignment="1" applyProtection="1">
      <alignment horizontal="left"/>
    </xf>
    <xf numFmtId="0" fontId="6" fillId="0" borderId="14" xfId="1" applyNumberFormat="1" applyFont="1" applyFill="1" applyBorder="1" applyAlignment="1" applyProtection="1">
      <alignment horizontal="center"/>
    </xf>
    <xf numFmtId="0" fontId="6" fillId="0" borderId="94" xfId="1" applyNumberFormat="1" applyFont="1" applyFill="1" applyBorder="1" applyAlignment="1" applyProtection="1">
      <alignment horizontal="left"/>
    </xf>
    <xf numFmtId="0" fontId="6" fillId="0" borderId="3" xfId="1" applyNumberFormat="1" applyFont="1" applyFill="1" applyBorder="1" applyAlignment="1" applyProtection="1">
      <alignment horizontal="center"/>
    </xf>
    <xf numFmtId="0" fontId="6" fillId="0" borderId="15" xfId="1" applyNumberFormat="1" applyFont="1" applyFill="1" applyBorder="1" applyAlignment="1" applyProtection="1">
      <alignment horizontal="center"/>
    </xf>
    <xf numFmtId="0" fontId="6" fillId="0" borderId="11" xfId="1" applyNumberFormat="1" applyFont="1" applyFill="1" applyBorder="1" applyAlignment="1" applyProtection="1">
      <alignment horizontal="center"/>
    </xf>
    <xf numFmtId="49" fontId="7" fillId="2" borderId="14" xfId="1" applyNumberFormat="1" applyFont="1" applyFill="1" applyBorder="1" applyAlignment="1" applyProtection="1">
      <alignment horizontal="left"/>
      <protection locked="0"/>
    </xf>
    <xf numFmtId="165" fontId="3" fillId="2" borderId="3" xfId="1" applyNumberFormat="1" applyFont="1" applyFill="1" applyBorder="1" applyAlignment="1" applyProtection="1">
      <alignment horizontal="left"/>
      <protection locked="0"/>
    </xf>
    <xf numFmtId="49" fontId="8" fillId="2" borderId="3" xfId="1" applyNumberFormat="1" applyFont="1" applyFill="1" applyBorder="1" applyAlignment="1" applyProtection="1">
      <alignment horizontal="left"/>
      <protection locked="0"/>
    </xf>
    <xf numFmtId="49" fontId="7" fillId="2" borderId="11" xfId="1" applyNumberFormat="1" applyFont="1" applyFill="1" applyBorder="1" applyAlignment="1" applyProtection="1">
      <alignment horizontal="left"/>
      <protection locked="0"/>
    </xf>
    <xf numFmtId="0" fontId="3" fillId="0" borderId="0" xfId="1" applyNumberFormat="1" applyFont="1" applyFill="1" applyAlignment="1">
      <alignment horizontal="center"/>
    </xf>
    <xf numFmtId="0" fontId="7" fillId="0" borderId="0" xfId="1" applyNumberFormat="1" applyFont="1" applyFill="1" applyAlignment="1">
      <alignment horizontal="center"/>
    </xf>
    <xf numFmtId="0" fontId="3" fillId="0" borderId="0" xfId="1" applyNumberFormat="1" applyFont="1" applyFill="1"/>
    <xf numFmtId="0" fontId="3" fillId="0" borderId="0" xfId="0" applyFont="1"/>
    <xf numFmtId="0" fontId="3" fillId="0" borderId="3" xfId="1" applyNumberFormat="1" applyFont="1" applyFill="1" applyBorder="1" applyAlignment="1">
      <alignment horizontal="center" vertical="center"/>
    </xf>
    <xf numFmtId="0" fontId="3" fillId="0" borderId="3" xfId="1" applyNumberFormat="1" applyFont="1" applyFill="1" applyBorder="1" applyAlignment="1">
      <alignment horizontal="left" wrapText="1"/>
    </xf>
    <xf numFmtId="0" fontId="3" fillId="0" borderId="0" xfId="1" applyNumberFormat="1" applyFont="1" applyFill="1" applyAlignment="1">
      <alignment horizontal="center" vertical="center"/>
    </xf>
    <xf numFmtId="0" fontId="3" fillId="0" borderId="0" xfId="1" applyNumberFormat="1" applyFont="1" applyFill="1" applyAlignment="1">
      <alignment horizontal="left" wrapText="1"/>
    </xf>
    <xf numFmtId="0" fontId="0" fillId="0" borderId="10" xfId="0" applyBorder="1" applyAlignment="1">
      <alignment vertical="center"/>
    </xf>
    <xf numFmtId="0" fontId="0" fillId="0" borderId="12"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10"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94" xfId="0" applyFill="1" applyBorder="1" applyAlignment="1" applyProtection="1">
      <alignment horizontal="center"/>
      <protection locked="0"/>
    </xf>
    <xf numFmtId="0" fontId="0" fillId="2" borderId="24" xfId="0" applyFill="1" applyBorder="1" applyAlignment="1" applyProtection="1">
      <alignment horizontal="center"/>
      <protection locked="0"/>
    </xf>
    <xf numFmtId="0" fontId="0" fillId="2" borderId="5" xfId="0" applyFill="1" applyBorder="1" applyAlignment="1" applyProtection="1">
      <alignment horizontal="center"/>
      <protection locked="0"/>
    </xf>
    <xf numFmtId="0" fontId="0" fillId="2" borderId="6" xfId="0" applyFill="1" applyBorder="1" applyAlignment="1" applyProtection="1">
      <alignment horizontal="center"/>
      <protection locked="0"/>
    </xf>
    <xf numFmtId="0" fontId="0" fillId="2" borderId="7" xfId="0" applyFill="1" applyBorder="1" applyAlignment="1" applyProtection="1">
      <alignment horizontal="center"/>
      <protection locked="0"/>
    </xf>
    <xf numFmtId="0" fontId="0" fillId="2" borderId="9" xfId="0" applyFill="1" applyBorder="1" applyAlignment="1" applyProtection="1">
      <alignment horizontal="center"/>
      <protection locked="0"/>
    </xf>
    <xf numFmtId="0" fontId="0" fillId="2" borderId="95" xfId="0" applyFill="1" applyBorder="1" applyAlignment="1" applyProtection="1">
      <alignment horizontal="center"/>
      <protection locked="0"/>
    </xf>
    <xf numFmtId="0" fontId="0" fillId="2" borderId="16" xfId="0" applyFill="1" applyBorder="1" applyAlignment="1" applyProtection="1">
      <alignment horizontal="center"/>
      <protection locked="0"/>
    </xf>
    <xf numFmtId="0" fontId="0" fillId="2" borderId="21" xfId="0" applyFill="1" applyBorder="1" applyAlignment="1" applyProtection="1">
      <alignment horizontal="center"/>
      <protection locked="0"/>
    </xf>
    <xf numFmtId="0" fontId="0" fillId="2" borderId="45" xfId="0" applyFill="1" applyBorder="1" applyAlignment="1" applyProtection="1">
      <alignment horizontal="center"/>
      <protection locked="0"/>
    </xf>
    <xf numFmtId="0" fontId="4" fillId="2" borderId="28" xfId="0" applyFont="1" applyFill="1" applyBorder="1" applyAlignment="1" applyProtection="1">
      <alignment horizontal="center"/>
      <protection locked="0"/>
    </xf>
    <xf numFmtId="0" fontId="4" fillId="2" borderId="58" xfId="0" applyFont="1" applyFill="1" applyBorder="1" applyAlignment="1" applyProtection="1">
      <alignment horizontal="center"/>
      <protection locked="0"/>
    </xf>
    <xf numFmtId="0" fontId="4" fillId="2" borderId="59" xfId="0" applyFont="1" applyFill="1" applyBorder="1" applyAlignment="1" applyProtection="1">
      <alignment horizontal="center"/>
      <protection locked="0"/>
    </xf>
    <xf numFmtId="0" fontId="4" fillId="2" borderId="25" xfId="0" applyFont="1" applyFill="1" applyBorder="1" applyAlignment="1" applyProtection="1">
      <alignment horizontal="center"/>
      <protection locked="0"/>
    </xf>
    <xf numFmtId="0" fontId="4" fillId="2" borderId="64" xfId="0" applyFont="1" applyFill="1" applyBorder="1" applyAlignment="1" applyProtection="1">
      <alignment horizontal="center"/>
      <protection locked="0"/>
    </xf>
    <xf numFmtId="0" fontId="4" fillId="2" borderId="46" xfId="0" applyFont="1" applyFill="1" applyBorder="1" applyAlignment="1" applyProtection="1">
      <alignment horizontal="center"/>
      <protection locked="0"/>
    </xf>
    <xf numFmtId="0" fontId="4" fillId="2" borderId="71" xfId="0" applyFont="1" applyFill="1" applyBorder="1" applyAlignment="1" applyProtection="1">
      <alignment horizontal="center"/>
      <protection locked="0"/>
    </xf>
    <xf numFmtId="0" fontId="4" fillId="2" borderId="72" xfId="0" applyFont="1" applyFill="1" applyBorder="1" applyAlignment="1" applyProtection="1">
      <alignment horizontal="center"/>
      <protection locked="0"/>
    </xf>
    <xf numFmtId="0" fontId="4" fillId="2" borderId="19" xfId="0" applyFont="1" applyFill="1" applyBorder="1" applyAlignment="1" applyProtection="1">
      <alignment horizontal="center"/>
      <protection locked="0"/>
    </xf>
    <xf numFmtId="0" fontId="4" fillId="2" borderId="73" xfId="0" applyFont="1" applyFill="1" applyBorder="1" applyAlignment="1" applyProtection="1">
      <alignment horizontal="center"/>
      <protection locked="0"/>
    </xf>
    <xf numFmtId="0" fontId="4" fillId="2" borderId="29" xfId="0" applyFont="1" applyFill="1" applyBorder="1" applyAlignment="1" applyProtection="1">
      <alignment horizontal="center"/>
      <protection locked="0"/>
    </xf>
    <xf numFmtId="0" fontId="4" fillId="2" borderId="60" xfId="0" applyFont="1" applyFill="1" applyBorder="1" applyAlignment="1" applyProtection="1">
      <alignment horizontal="center"/>
      <protection locked="0"/>
    </xf>
    <xf numFmtId="0" fontId="4" fillId="2" borderId="61" xfId="0" applyFont="1" applyFill="1" applyBorder="1" applyAlignment="1" applyProtection="1">
      <alignment horizontal="center"/>
      <protection locked="0"/>
    </xf>
    <xf numFmtId="0" fontId="4" fillId="2" borderId="26" xfId="0" applyFont="1" applyFill="1" applyBorder="1" applyAlignment="1" applyProtection="1">
      <alignment horizontal="center"/>
      <protection locked="0"/>
    </xf>
    <xf numFmtId="0" fontId="4" fillId="2" borderId="65" xfId="0" applyFont="1" applyFill="1" applyBorder="1" applyAlignment="1" applyProtection="1">
      <alignment horizontal="center"/>
      <protection locked="0"/>
    </xf>
    <xf numFmtId="0" fontId="4" fillId="2" borderId="20" xfId="0" applyFont="1" applyFill="1" applyBorder="1" applyAlignment="1" applyProtection="1">
      <alignment horizontal="center"/>
      <protection locked="0"/>
    </xf>
    <xf numFmtId="0" fontId="4" fillId="2" borderId="29" xfId="0" applyFont="1" applyFill="1" applyBorder="1" applyProtection="1">
      <protection locked="0"/>
    </xf>
    <xf numFmtId="0" fontId="4" fillId="2" borderId="60" xfId="0" applyFont="1" applyFill="1" applyBorder="1" applyProtection="1">
      <protection locked="0"/>
    </xf>
    <xf numFmtId="0" fontId="4" fillId="2" borderId="61" xfId="0" applyFont="1" applyFill="1" applyBorder="1" applyProtection="1">
      <protection locked="0"/>
    </xf>
    <xf numFmtId="0" fontId="4" fillId="2" borderId="26" xfId="0" applyFont="1" applyFill="1" applyBorder="1" applyProtection="1">
      <protection locked="0"/>
    </xf>
    <xf numFmtId="0" fontId="4" fillId="2" borderId="65" xfId="0" applyFont="1" applyFill="1" applyBorder="1" applyProtection="1">
      <protection locked="0"/>
    </xf>
    <xf numFmtId="0" fontId="4" fillId="2" borderId="30" xfId="0" applyFont="1" applyFill="1" applyBorder="1" applyProtection="1">
      <protection locked="0"/>
    </xf>
    <xf numFmtId="0" fontId="4" fillId="2" borderId="62" xfId="0" applyFont="1" applyFill="1" applyBorder="1" applyProtection="1">
      <protection locked="0"/>
    </xf>
    <xf numFmtId="0" fontId="4" fillId="2" borderId="63" xfId="0" applyFont="1" applyFill="1" applyBorder="1" applyProtection="1">
      <protection locked="0"/>
    </xf>
    <xf numFmtId="0" fontId="4" fillId="2" borderId="27" xfId="0" applyFont="1" applyFill="1" applyBorder="1" applyProtection="1">
      <protection locked="0"/>
    </xf>
    <xf numFmtId="0" fontId="4" fillId="2" borderId="66" xfId="0" applyFont="1" applyFill="1" applyBorder="1" applyProtection="1">
      <protection locked="0"/>
    </xf>
    <xf numFmtId="0" fontId="4" fillId="2" borderId="53" xfId="0" applyFont="1" applyFill="1" applyBorder="1" applyAlignment="1" applyProtection="1">
      <alignment horizontal="center"/>
      <protection locked="0"/>
    </xf>
    <xf numFmtId="0" fontId="4" fillId="2" borderId="55"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2" borderId="56" xfId="0" applyFont="1" applyFill="1" applyBorder="1" applyAlignment="1" applyProtection="1">
      <alignment horizontal="center"/>
      <protection locked="0"/>
    </xf>
    <xf numFmtId="0" fontId="4" fillId="2" borderId="24" xfId="0" applyFont="1" applyFill="1" applyBorder="1" applyAlignment="1" applyProtection="1">
      <alignment horizontal="center"/>
      <protection locked="0"/>
    </xf>
    <xf numFmtId="0" fontId="4" fillId="2" borderId="14" xfId="0" applyFont="1" applyFill="1" applyBorder="1" applyAlignment="1" applyProtection="1">
      <alignment horizontal="center"/>
      <protection locked="0"/>
    </xf>
    <xf numFmtId="0" fontId="4" fillId="2" borderId="44" xfId="0" applyFont="1" applyFill="1" applyBorder="1" applyAlignment="1" applyProtection="1">
      <alignment horizontal="center"/>
      <protection locked="0"/>
    </xf>
    <xf numFmtId="0" fontId="4" fillId="2" borderId="80" xfId="0" applyFont="1" applyFill="1" applyBorder="1" applyAlignment="1" applyProtection="1">
      <alignment horizontal="center"/>
      <protection locked="0"/>
    </xf>
    <xf numFmtId="0" fontId="4" fillId="2" borderId="47" xfId="0" applyFont="1" applyFill="1" applyBorder="1" applyAlignment="1" applyProtection="1">
      <alignment horizontal="center"/>
      <protection locked="0"/>
    </xf>
    <xf numFmtId="0" fontId="4" fillId="2" borderId="49" xfId="0" applyFont="1" applyFill="1" applyBorder="1" applyAlignment="1" applyProtection="1">
      <alignment horizontal="center"/>
      <protection locked="0"/>
    </xf>
    <xf numFmtId="0" fontId="0" fillId="2" borderId="70" xfId="0" applyFill="1" applyBorder="1" applyProtection="1">
      <protection locked="0"/>
    </xf>
    <xf numFmtId="0" fontId="0" fillId="2" borderId="53" xfId="0" applyFill="1" applyBorder="1" applyProtection="1">
      <protection locked="0"/>
    </xf>
    <xf numFmtId="0" fontId="0" fillId="2" borderId="40" xfId="0" applyFill="1" applyBorder="1" applyProtection="1">
      <protection locked="0"/>
    </xf>
    <xf numFmtId="0" fontId="0" fillId="2" borderId="3" xfId="0" applyFill="1" applyBorder="1" applyProtection="1">
      <protection locked="0"/>
    </xf>
    <xf numFmtId="0" fontId="0" fillId="2" borderId="3" xfId="0" applyFill="1" applyBorder="1" applyAlignment="1" applyProtection="1">
      <alignment textRotation="90"/>
      <protection locked="0"/>
    </xf>
    <xf numFmtId="0" fontId="0" fillId="2" borderId="41" xfId="0" applyFill="1" applyBorder="1" applyProtection="1">
      <protection locked="0"/>
    </xf>
    <xf numFmtId="0" fontId="0" fillId="2" borderId="47" xfId="0" applyFill="1" applyBorder="1" applyProtection="1">
      <protection locked="0"/>
    </xf>
    <xf numFmtId="0" fontId="0" fillId="2" borderId="47" xfId="0" applyFill="1" applyBorder="1" applyAlignment="1" applyProtection="1">
      <alignment textRotation="90"/>
      <protection locked="0"/>
    </xf>
    <xf numFmtId="14" fontId="1" fillId="0" borderId="0" xfId="0" applyNumberFormat="1" applyFont="1" applyAlignment="1">
      <alignment horizontal="center" vertical="center"/>
    </xf>
    <xf numFmtId="0" fontId="1" fillId="0" borderId="0" xfId="0" applyFont="1" applyAlignment="1">
      <alignment horizontal="center" vertical="center"/>
    </xf>
    <xf numFmtId="0" fontId="1" fillId="0" borderId="31" xfId="0" applyFont="1" applyBorder="1" applyAlignment="1">
      <alignment horizontal="center"/>
    </xf>
    <xf numFmtId="164" fontId="1" fillId="2" borderId="31" xfId="0" applyNumberFormat="1" applyFont="1" applyFill="1" applyBorder="1" applyAlignment="1" applyProtection="1">
      <alignment horizontal="center" vertical="center"/>
      <protection locked="0"/>
    </xf>
    <xf numFmtId="164" fontId="1" fillId="2" borderId="31" xfId="0" applyNumberFormat="1" applyFont="1" applyFill="1" applyBorder="1" applyAlignment="1" applyProtection="1">
      <alignment horizontal="center"/>
      <protection locked="0"/>
    </xf>
    <xf numFmtId="164" fontId="1" fillId="0" borderId="31" xfId="0" applyNumberFormat="1" applyFont="1" applyBorder="1" applyAlignment="1">
      <alignment horizontal="center"/>
    </xf>
    <xf numFmtId="164" fontId="1" fillId="2" borderId="32" xfId="0" applyNumberFormat="1" applyFont="1" applyFill="1" applyBorder="1" applyAlignment="1" applyProtection="1">
      <alignment horizontal="center" vertical="center"/>
      <protection locked="0"/>
    </xf>
    <xf numFmtId="0" fontId="0" fillId="0" borderId="56" xfId="0" applyBorder="1" applyAlignment="1">
      <alignment horizontal="center"/>
    </xf>
    <xf numFmtId="164" fontId="4" fillId="2" borderId="0" xfId="0" applyNumberFormat="1" applyFont="1" applyFill="1" applyAlignment="1" applyProtection="1">
      <alignment horizontal="left"/>
      <protection locked="0"/>
    </xf>
    <xf numFmtId="164" fontId="0" fillId="0" borderId="0" xfId="0" applyNumberFormat="1" applyAlignment="1">
      <alignment horizontal="left"/>
    </xf>
    <xf numFmtId="164" fontId="0" fillId="2" borderId="0" xfId="0" applyNumberFormat="1" applyFill="1" applyAlignment="1" applyProtection="1">
      <alignment horizontal="left"/>
      <protection locked="0"/>
    </xf>
    <xf numFmtId="164" fontId="0" fillId="2" borderId="113" xfId="0" applyNumberFormat="1" applyFill="1" applyBorder="1" applyAlignment="1">
      <alignment horizontal="left"/>
    </xf>
    <xf numFmtId="164" fontId="0" fillId="2" borderId="0" xfId="0" applyNumberFormat="1" applyFill="1" applyAlignment="1" applyProtection="1">
      <alignment horizontal="left" vertical="center"/>
      <protection locked="0"/>
    </xf>
    <xf numFmtId="164" fontId="0" fillId="0" borderId="13" xfId="0" applyNumberFormat="1" applyBorder="1" applyAlignment="1">
      <alignment horizontal="center"/>
    </xf>
    <xf numFmtId="164" fontId="0" fillId="0" borderId="9" xfId="0" applyNumberFormat="1" applyBorder="1" applyAlignment="1">
      <alignment horizontal="center"/>
    </xf>
    <xf numFmtId="164" fontId="0" fillId="2" borderId="123" xfId="0" applyNumberFormat="1" applyFill="1" applyBorder="1" applyAlignment="1" applyProtection="1">
      <alignment horizontal="center"/>
      <protection locked="0"/>
    </xf>
    <xf numFmtId="164" fontId="0" fillId="2" borderId="124" xfId="0" applyNumberFormat="1" applyFill="1" applyBorder="1" applyAlignment="1" applyProtection="1">
      <alignment horizontal="center"/>
      <protection locked="0"/>
    </xf>
    <xf numFmtId="164" fontId="0" fillId="2" borderId="2" xfId="0" applyNumberFormat="1" applyFill="1" applyBorder="1" applyAlignment="1" applyProtection="1">
      <alignment horizontal="center"/>
      <protection locked="0"/>
    </xf>
    <xf numFmtId="164" fontId="0" fillId="2" borderId="4" xfId="0" applyNumberFormat="1" applyFill="1" applyBorder="1" applyAlignment="1" applyProtection="1">
      <alignment horizontal="center"/>
      <protection locked="0"/>
    </xf>
    <xf numFmtId="164" fontId="0" fillId="2" borderId="5" xfId="0" applyNumberFormat="1" applyFill="1" applyBorder="1" applyAlignment="1" applyProtection="1">
      <alignment horizontal="center"/>
      <protection locked="0"/>
    </xf>
    <xf numFmtId="164" fontId="0" fillId="2" borderId="7" xfId="0" applyNumberFormat="1" applyFill="1" applyBorder="1" applyAlignment="1" applyProtection="1">
      <alignment horizontal="center"/>
      <protection locked="0"/>
    </xf>
    <xf numFmtId="0" fontId="1" fillId="0" borderId="18" xfId="0" applyFont="1" applyBorder="1" applyAlignment="1">
      <alignment horizontal="center" wrapText="1"/>
    </xf>
    <xf numFmtId="0" fontId="5" fillId="0" borderId="0" xfId="1" applyNumberFormat="1" applyFont="1" applyFill="1" applyAlignment="1" applyProtection="1">
      <alignment horizontal="center"/>
    </xf>
    <xf numFmtId="0" fontId="2" fillId="0" borderId="0" xfId="0" applyFont="1" applyAlignment="1" applyProtection="1">
      <alignment horizontal="center"/>
      <protection locked="0"/>
    </xf>
    <xf numFmtId="0" fontId="5" fillId="0" borderId="0" xfId="0" applyFont="1"/>
    <xf numFmtId="0" fontId="4" fillId="0" borderId="0" xfId="2" applyFont="1" applyFill="1" applyAlignment="1"/>
    <xf numFmtId="0" fontId="0" fillId="0" borderId="0" xfId="0"/>
    <xf numFmtId="0" fontId="4" fillId="0" borderId="0" xfId="0" applyFont="1" applyAlignment="1">
      <alignment wrapText="1"/>
    </xf>
    <xf numFmtId="0" fontId="4" fillId="0" borderId="0" xfId="0" applyFont="1"/>
    <xf numFmtId="0" fontId="1" fillId="0" borderId="0" xfId="0" applyFont="1" applyAlignment="1">
      <alignment horizontal="center"/>
    </xf>
    <xf numFmtId="0" fontId="0" fillId="0" borderId="0" xfId="0" applyAlignment="1">
      <alignment horizontal="center"/>
    </xf>
    <xf numFmtId="0" fontId="5" fillId="0" borderId="3" xfId="1" applyNumberFormat="1" applyFont="1" applyFill="1" applyBorder="1" applyAlignment="1">
      <alignment horizontal="left" vertical="center"/>
    </xf>
    <xf numFmtId="0" fontId="5" fillId="0" borderId="3" xfId="0" applyFont="1" applyBorder="1" applyAlignment="1">
      <alignment horizontal="left"/>
    </xf>
    <xf numFmtId="0" fontId="9" fillId="0" borderId="3" xfId="1" applyNumberFormat="1" applyFont="1" applyFill="1" applyBorder="1" applyAlignment="1">
      <alignment horizontal="left" vertical="center"/>
    </xf>
    <xf numFmtId="0" fontId="9" fillId="0" borderId="3" xfId="0" applyFont="1" applyBorder="1" applyAlignment="1">
      <alignment horizontal="left"/>
    </xf>
    <xf numFmtId="0" fontId="5" fillId="0" borderId="0" xfId="1" applyNumberFormat="1" applyFont="1" applyFill="1" applyAlignment="1">
      <alignment horizontal="center"/>
    </xf>
    <xf numFmtId="0" fontId="5" fillId="0" borderId="3" xfId="1" applyNumberFormat="1" applyFont="1" applyFill="1" applyBorder="1" applyAlignment="1"/>
    <xf numFmtId="0" fontId="5" fillId="0" borderId="3" xfId="0" applyFont="1" applyBorder="1"/>
    <xf numFmtId="0" fontId="7" fillId="2" borderId="14" xfId="1" applyNumberFormat="1" applyFont="1" applyFill="1" applyBorder="1" applyAlignment="1" applyProtection="1">
      <alignment horizontal="center" vertical="center"/>
      <protection locked="0"/>
    </xf>
    <xf numFmtId="0" fontId="7" fillId="2" borderId="11" xfId="1" applyNumberFormat="1" applyFont="1" applyFill="1" applyBorder="1" applyAlignment="1" applyProtection="1">
      <alignment horizontal="center" vertical="center"/>
      <protection locked="0"/>
    </xf>
    <xf numFmtId="0" fontId="6" fillId="0" borderId="14" xfId="1" applyNumberFormat="1" applyFont="1" applyFill="1" applyBorder="1" applyAlignment="1" applyProtection="1">
      <alignment horizontal="left" vertical="center"/>
    </xf>
    <xf numFmtId="0" fontId="6" fillId="0" borderId="11" xfId="1" applyNumberFormat="1" applyFont="1" applyFill="1" applyBorder="1" applyAlignment="1" applyProtection="1">
      <alignment horizontal="left" vertical="center"/>
    </xf>
    <xf numFmtId="0" fontId="7" fillId="2" borderId="14" xfId="1" applyNumberFormat="1" applyFont="1" applyFill="1" applyBorder="1" applyAlignment="1" applyProtection="1">
      <alignment horizontal="left" vertical="center"/>
      <protection locked="0"/>
    </xf>
    <xf numFmtId="0" fontId="7" fillId="2" borderId="11" xfId="1" applyNumberFormat="1" applyFont="1" applyFill="1" applyBorder="1" applyAlignment="1" applyProtection="1">
      <alignment horizontal="left" vertical="center"/>
      <protection locked="0"/>
    </xf>
    <xf numFmtId="0" fontId="6" fillId="0" borderId="0" xfId="1" applyNumberFormat="1" applyFont="1" applyFill="1" applyAlignment="1" applyProtection="1">
      <alignment horizontal="center"/>
    </xf>
    <xf numFmtId="49" fontId="7" fillId="2" borderId="19" xfId="1" applyNumberFormat="1" applyFont="1" applyFill="1" applyBorder="1" applyAlignment="1" applyProtection="1">
      <alignment horizontal="left"/>
      <protection locked="0"/>
    </xf>
    <xf numFmtId="0" fontId="6" fillId="0" borderId="16" xfId="1" applyNumberFormat="1" applyFont="1" applyFill="1" applyBorder="1" applyAlignment="1" applyProtection="1">
      <alignment horizontal="center"/>
    </xf>
    <xf numFmtId="0" fontId="0" fillId="0" borderId="24" xfId="0" applyBorder="1" applyAlignment="1">
      <alignment horizontal="center"/>
    </xf>
    <xf numFmtId="0" fontId="6" fillId="0" borderId="16" xfId="0" applyFont="1" applyBorder="1" applyAlignment="1">
      <alignment horizontal="center"/>
    </xf>
    <xf numFmtId="0" fontId="6" fillId="0" borderId="24" xfId="0" applyFont="1" applyBorder="1" applyAlignment="1">
      <alignment horizontal="center"/>
    </xf>
    <xf numFmtId="0" fontId="6" fillId="0" borderId="14" xfId="1" applyNumberFormat="1" applyFont="1" applyBorder="1" applyAlignment="1">
      <alignment horizontal="center" wrapText="1"/>
    </xf>
    <xf numFmtId="0" fontId="0" fillId="0" borderId="11" xfId="0" applyBorder="1" applyAlignment="1">
      <alignment horizontal="center" wrapText="1"/>
    </xf>
    <xf numFmtId="0" fontId="1" fillId="0" borderId="118" xfId="0" applyFont="1" applyBorder="1" applyAlignment="1">
      <alignment horizontal="center" wrapText="1"/>
    </xf>
    <xf numFmtId="0" fontId="1" fillId="0" borderId="119" xfId="0" applyFont="1" applyBorder="1" applyAlignment="1">
      <alignment horizontal="center"/>
    </xf>
    <xf numFmtId="0" fontId="0" fillId="0" borderId="120" xfId="0" applyBorder="1" applyAlignment="1">
      <alignment horizontal="center"/>
    </xf>
    <xf numFmtId="0" fontId="0" fillId="0" borderId="117" xfId="0" applyBorder="1" applyAlignment="1">
      <alignment horizontal="center"/>
    </xf>
    <xf numFmtId="0" fontId="0" fillId="0" borderId="121" xfId="0" applyBorder="1" applyAlignment="1">
      <alignment horizontal="center"/>
    </xf>
    <xf numFmtId="0" fontId="0" fillId="0" borderId="122" xfId="0" applyBorder="1" applyAlignment="1">
      <alignment horizontal="center"/>
    </xf>
    <xf numFmtId="0" fontId="1" fillId="0" borderId="118" xfId="0" applyFont="1" applyBorder="1" applyAlignment="1">
      <alignment horizontal="center" vertical="center"/>
    </xf>
    <xf numFmtId="0" fontId="1" fillId="0" borderId="119" xfId="0" applyFont="1" applyBorder="1" applyAlignment="1">
      <alignment horizontal="center" vertical="center"/>
    </xf>
    <xf numFmtId="0" fontId="0" fillId="0" borderId="120" xfId="0" applyBorder="1" applyAlignment="1">
      <alignment horizontal="center" vertical="center"/>
    </xf>
    <xf numFmtId="0" fontId="1" fillId="0" borderId="117" xfId="0" applyFont="1" applyBorder="1" applyAlignment="1">
      <alignment horizontal="center" vertical="center"/>
    </xf>
    <xf numFmtId="0" fontId="1" fillId="0" borderId="121" xfId="0" applyFont="1" applyBorder="1" applyAlignment="1">
      <alignment horizontal="center" vertical="center"/>
    </xf>
    <xf numFmtId="0" fontId="0" fillId="0" borderId="122" xfId="0" applyBorder="1" applyAlignment="1">
      <alignment horizontal="center" vertical="center"/>
    </xf>
    <xf numFmtId="0" fontId="1" fillId="3" borderId="0" xfId="0" applyFont="1" applyFill="1"/>
    <xf numFmtId="0" fontId="1" fillId="0" borderId="17" xfId="0" applyFont="1" applyBorder="1" applyAlignment="1">
      <alignment horizontal="center" vertical="center"/>
    </xf>
    <xf numFmtId="0" fontId="0" fillId="0" borderId="18" xfId="0" applyBorder="1" applyAlignment="1">
      <alignment horizontal="center" vertical="center"/>
    </xf>
    <xf numFmtId="0" fontId="1" fillId="0" borderId="17" xfId="0" applyFont="1" applyBorder="1" applyAlignment="1">
      <alignment horizontal="center" vertical="center" wrapText="1"/>
    </xf>
    <xf numFmtId="0" fontId="0" fillId="0" borderId="18" xfId="0" applyBorder="1" applyAlignment="1">
      <alignment horizontal="center" vertical="center" wrapText="1"/>
    </xf>
    <xf numFmtId="0" fontId="4" fillId="0" borderId="55" xfId="0" applyFont="1" applyBorder="1" applyAlignment="1">
      <alignment horizontal="center" textRotation="90"/>
    </xf>
    <xf numFmtId="0" fontId="4" fillId="0" borderId="56" xfId="0" applyFont="1" applyBorder="1" applyAlignment="1">
      <alignment horizontal="center" textRotation="90"/>
    </xf>
    <xf numFmtId="0" fontId="4" fillId="0" borderId="80" xfId="0" applyFont="1" applyBorder="1" applyAlignment="1">
      <alignment horizontal="center" textRotation="90"/>
    </xf>
    <xf numFmtId="0" fontId="4" fillId="0" borderId="70" xfId="0" applyFont="1" applyBorder="1" applyAlignment="1">
      <alignment horizontal="center" textRotation="90"/>
    </xf>
    <xf numFmtId="0" fontId="4" fillId="0" borderId="40" xfId="0" applyFont="1" applyBorder="1" applyAlignment="1">
      <alignment horizontal="center" textRotation="90"/>
    </xf>
    <xf numFmtId="0" fontId="4" fillId="0" borderId="79" xfId="0" applyFont="1" applyBorder="1" applyAlignment="1">
      <alignment horizontal="center" textRotation="90"/>
    </xf>
    <xf numFmtId="0" fontId="4" fillId="0" borderId="53" xfId="0" applyFont="1" applyBorder="1" applyAlignment="1">
      <alignment horizontal="center" textRotation="90"/>
    </xf>
    <xf numFmtId="0" fontId="4" fillId="0" borderId="3" xfId="0" applyFont="1" applyBorder="1" applyAlignment="1">
      <alignment horizontal="center" textRotation="90"/>
    </xf>
    <xf numFmtId="0" fontId="4" fillId="0" borderId="14" xfId="0" applyFont="1" applyBorder="1" applyAlignment="1">
      <alignment horizontal="center" textRotation="90"/>
    </xf>
    <xf numFmtId="0" fontId="4" fillId="0" borderId="46" xfId="0" applyFont="1" applyBorder="1" applyAlignment="1">
      <alignment horizontal="center" textRotation="90"/>
    </xf>
    <xf numFmtId="0" fontId="4" fillId="0" borderId="43" xfId="0" applyFont="1" applyBorder="1" applyAlignment="1">
      <alignment horizontal="center" textRotation="90"/>
    </xf>
    <xf numFmtId="0" fontId="4" fillId="0" borderId="37" xfId="0" applyFont="1" applyBorder="1" applyAlignment="1">
      <alignment horizontal="center" textRotation="90"/>
    </xf>
    <xf numFmtId="0" fontId="4" fillId="0" borderId="36" xfId="0" applyFont="1" applyBorder="1" applyAlignment="1">
      <alignment horizontal="center" textRotation="90"/>
    </xf>
    <xf numFmtId="0" fontId="4" fillId="0" borderId="39" xfId="0" applyFont="1" applyBorder="1" applyAlignment="1">
      <alignment horizontal="center" textRotation="90"/>
    </xf>
    <xf numFmtId="0" fontId="4" fillId="0" borderId="116" xfId="0" applyFont="1" applyBorder="1" applyAlignment="1">
      <alignment horizontal="center" textRotation="90"/>
    </xf>
    <xf numFmtId="0" fontId="4" fillId="0" borderId="71" xfId="0" applyFont="1" applyBorder="1" applyAlignment="1">
      <alignment horizontal="center" textRotation="90"/>
    </xf>
    <xf numFmtId="0" fontId="4" fillId="0" borderId="67" xfId="0" applyFont="1" applyBorder="1" applyAlignment="1">
      <alignment horizontal="center" textRotation="90"/>
    </xf>
    <xf numFmtId="0" fontId="4" fillId="0" borderId="73" xfId="0" applyFont="1" applyBorder="1" applyAlignment="1">
      <alignment horizontal="center" textRotation="90"/>
    </xf>
    <xf numFmtId="0" fontId="4" fillId="0" borderId="69" xfId="0" applyFont="1" applyBorder="1" applyAlignment="1">
      <alignment horizontal="center" textRotation="90"/>
    </xf>
    <xf numFmtId="0" fontId="4" fillId="0" borderId="72" xfId="0" applyFont="1" applyBorder="1" applyAlignment="1">
      <alignment horizontal="center" textRotation="90"/>
    </xf>
    <xf numFmtId="0" fontId="4" fillId="0" borderId="68" xfId="0" applyFont="1" applyBorder="1" applyAlignment="1">
      <alignment horizontal="center" textRotation="90"/>
    </xf>
    <xf numFmtId="0" fontId="4" fillId="0" borderId="76" xfId="0" applyFont="1" applyBorder="1" applyAlignment="1">
      <alignment horizontal="center"/>
    </xf>
    <xf numFmtId="0" fontId="4" fillId="0" borderId="77" xfId="0" applyFont="1" applyBorder="1" applyAlignment="1">
      <alignment horizontal="center"/>
    </xf>
    <xf numFmtId="0" fontId="4" fillId="0" borderId="78" xfId="0" applyFont="1" applyBorder="1" applyAlignment="1">
      <alignment horizontal="center"/>
    </xf>
    <xf numFmtId="0" fontId="4" fillId="0" borderId="22" xfId="0" applyFont="1" applyBorder="1" applyAlignment="1">
      <alignment horizontal="center"/>
    </xf>
    <xf numFmtId="0" fontId="0" fillId="0" borderId="23" xfId="0" applyBorder="1" applyAlignment="1">
      <alignment horizontal="center"/>
    </xf>
    <xf numFmtId="0" fontId="4" fillId="0" borderId="74" xfId="0" applyFont="1" applyBorder="1" applyAlignment="1">
      <alignment horizontal="center"/>
    </xf>
    <xf numFmtId="0" fontId="4" fillId="0" borderId="75" xfId="0" applyFont="1" applyBorder="1" applyAlignment="1">
      <alignment horizontal="center"/>
    </xf>
    <xf numFmtId="0" fontId="4" fillId="0" borderId="0" xfId="0" applyFont="1" applyAlignment="1">
      <alignment horizontal="center" textRotation="90"/>
    </xf>
    <xf numFmtId="0" fontId="1" fillId="0" borderId="33" xfId="0" applyFont="1" applyBorder="1" applyAlignment="1">
      <alignment horizontal="center"/>
    </xf>
    <xf numFmtId="0" fontId="0" fillId="0" borderId="34" xfId="0" applyBorder="1" applyAlignment="1">
      <alignment horizontal="center"/>
    </xf>
    <xf numFmtId="0" fontId="0" fillId="0" borderId="32" xfId="0" applyBorder="1" applyAlignment="1">
      <alignment horizontal="center"/>
    </xf>
    <xf numFmtId="0" fontId="0" fillId="0" borderId="89" xfId="0" applyBorder="1" applyAlignment="1">
      <alignment horizontal="center" textRotation="90"/>
    </xf>
    <xf numFmtId="0" fontId="0" fillId="0" borderId="15" xfId="0" applyBorder="1" applyAlignment="1">
      <alignment horizontal="center" textRotation="90"/>
    </xf>
    <xf numFmtId="0" fontId="0" fillId="0" borderId="50" xfId="0" applyBorder="1" applyAlignment="1">
      <alignment horizontal="center" textRotation="90"/>
    </xf>
    <xf numFmtId="0" fontId="0" fillId="0" borderId="70" xfId="0" applyBorder="1" applyAlignment="1">
      <alignment horizontal="center" textRotation="90"/>
    </xf>
    <xf numFmtId="0" fontId="0" fillId="0" borderId="40" xfId="0" applyBorder="1" applyAlignment="1">
      <alignment horizontal="center" textRotation="90"/>
    </xf>
    <xf numFmtId="0" fontId="0" fillId="0" borderId="41" xfId="0" applyBorder="1" applyAlignment="1">
      <alignment horizontal="center" textRotation="90"/>
    </xf>
    <xf numFmtId="0" fontId="0" fillId="0" borderId="53" xfId="0" applyBorder="1" applyAlignment="1">
      <alignment horizontal="center" textRotation="90"/>
    </xf>
    <xf numFmtId="0" fontId="0" fillId="0" borderId="3" xfId="0" applyBorder="1" applyAlignment="1">
      <alignment horizontal="center" textRotation="90"/>
    </xf>
    <xf numFmtId="0" fontId="0" fillId="0" borderId="47" xfId="0" applyBorder="1" applyAlignment="1">
      <alignment horizontal="center" textRotation="90"/>
    </xf>
    <xf numFmtId="0" fontId="1" fillId="0" borderId="34" xfId="0" applyFont="1" applyBorder="1" applyAlignment="1">
      <alignment horizontal="center"/>
    </xf>
    <xf numFmtId="0" fontId="1" fillId="0" borderId="106" xfId="0" applyFont="1" applyBorder="1" applyAlignment="1">
      <alignment horizontal="center"/>
    </xf>
    <xf numFmtId="0" fontId="1" fillId="0" borderId="107" xfId="0" applyFont="1" applyBorder="1" applyAlignment="1">
      <alignment horizontal="center"/>
    </xf>
    <xf numFmtId="0" fontId="1" fillId="0" borderId="32" xfId="0" applyFont="1" applyBorder="1" applyAlignment="1">
      <alignment horizontal="center"/>
    </xf>
    <xf numFmtId="0" fontId="0" fillId="0" borderId="100" xfId="0" applyBorder="1" applyAlignment="1">
      <alignment horizontal="center" textRotation="90"/>
    </xf>
    <xf numFmtId="0" fontId="0" fillId="0" borderId="101" xfId="0" applyBorder="1" applyAlignment="1">
      <alignment horizontal="center" textRotation="90"/>
    </xf>
    <xf numFmtId="0" fontId="0" fillId="0" borderId="52" xfId="0" applyBorder="1" applyAlignment="1">
      <alignment horizontal="center" textRotation="90"/>
    </xf>
    <xf numFmtId="0" fontId="0" fillId="0" borderId="108" xfId="0" applyBorder="1" applyAlignment="1">
      <alignment horizontal="center" textRotation="90"/>
    </xf>
    <xf numFmtId="0" fontId="0" fillId="0" borderId="109" xfId="0" applyBorder="1" applyAlignment="1">
      <alignment horizontal="center" textRotation="90"/>
    </xf>
    <xf numFmtId="0" fontId="0" fillId="0" borderId="110" xfId="0" applyBorder="1" applyAlignment="1">
      <alignment horizontal="center" textRotation="90"/>
    </xf>
    <xf numFmtId="0" fontId="0" fillId="0" borderId="102" xfId="0" applyBorder="1" applyAlignment="1">
      <alignment horizontal="center" textRotation="90"/>
    </xf>
    <xf numFmtId="0" fontId="0" fillId="0" borderId="103" xfId="0" applyBorder="1" applyAlignment="1">
      <alignment horizontal="center" textRotation="90"/>
    </xf>
    <xf numFmtId="0" fontId="0" fillId="0" borderId="98" xfId="0" applyBorder="1" applyAlignment="1">
      <alignment horizontal="center" textRotation="90"/>
    </xf>
    <xf numFmtId="0" fontId="0" fillId="0" borderId="99" xfId="0" applyBorder="1" applyAlignment="1">
      <alignment horizontal="center" textRotation="90"/>
    </xf>
    <xf numFmtId="0" fontId="0" fillId="0" borderId="54" xfId="0" applyBorder="1" applyAlignment="1">
      <alignment horizontal="center" textRotation="90"/>
    </xf>
    <xf numFmtId="0" fontId="0" fillId="0" borderId="51" xfId="0" applyBorder="1" applyAlignment="1">
      <alignment horizontal="center" textRotation="90"/>
    </xf>
    <xf numFmtId="0" fontId="0" fillId="0" borderId="105" xfId="0" applyBorder="1" applyAlignment="1">
      <alignment horizontal="center" textRotation="90"/>
    </xf>
    <xf numFmtId="0" fontId="0" fillId="0" borderId="96" xfId="0" applyBorder="1" applyAlignment="1">
      <alignment horizontal="center" textRotation="90"/>
    </xf>
    <xf numFmtId="0" fontId="0" fillId="0" borderId="97" xfId="0" applyBorder="1" applyAlignment="1">
      <alignment horizontal="center" textRotation="90"/>
    </xf>
    <xf numFmtId="0" fontId="1" fillId="0" borderId="85" xfId="0" applyFont="1" applyBorder="1" applyAlignment="1">
      <alignment horizontal="center"/>
    </xf>
    <xf numFmtId="0" fontId="1" fillId="0" borderId="87" xfId="0" applyFont="1" applyBorder="1" applyAlignment="1">
      <alignment horizontal="center"/>
    </xf>
    <xf numFmtId="0" fontId="1" fillId="0" borderId="86" xfId="0" applyFont="1" applyBorder="1" applyAlignment="1">
      <alignment horizontal="center"/>
    </xf>
    <xf numFmtId="0" fontId="4" fillId="0" borderId="49" xfId="0" applyFont="1" applyBorder="1" applyAlignment="1">
      <alignment horizontal="center" textRotation="90"/>
    </xf>
    <xf numFmtId="0" fontId="4" fillId="0" borderId="3" xfId="0" applyFont="1" applyBorder="1" applyAlignment="1">
      <alignment horizontal="center" textRotation="90" wrapText="1"/>
    </xf>
    <xf numFmtId="0" fontId="4" fillId="0" borderId="47" xfId="0" applyFont="1" applyBorder="1" applyAlignment="1">
      <alignment horizontal="center" textRotation="90" wrapText="1"/>
    </xf>
    <xf numFmtId="0" fontId="4" fillId="0" borderId="16" xfId="0" applyFont="1" applyBorder="1" applyAlignment="1">
      <alignment horizontal="center" textRotation="90" wrapText="1"/>
    </xf>
    <xf numFmtId="0" fontId="4" fillId="0" borderId="42" xfId="0" applyFont="1" applyBorder="1" applyAlignment="1">
      <alignment horizontal="center" textRotation="90" wrapText="1"/>
    </xf>
    <xf numFmtId="0" fontId="4" fillId="0" borderId="47" xfId="0" applyFont="1" applyBorder="1" applyAlignment="1">
      <alignment horizontal="center" textRotation="90"/>
    </xf>
    <xf numFmtId="0" fontId="4" fillId="0" borderId="41" xfId="0" applyFont="1" applyBorder="1" applyAlignment="1">
      <alignment horizontal="center" textRotation="90"/>
    </xf>
    <xf numFmtId="0" fontId="0" fillId="0" borderId="31" xfId="0" applyBorder="1" applyAlignment="1">
      <alignment horizontal="center" textRotation="90" wrapText="1"/>
    </xf>
    <xf numFmtId="0" fontId="0" fillId="0" borderId="39" xfId="0" applyBorder="1" applyAlignment="1">
      <alignment horizontal="center" textRotation="90" wrapText="1"/>
    </xf>
    <xf numFmtId="0" fontId="0" fillId="0" borderId="31" xfId="0" applyBorder="1" applyAlignment="1">
      <alignment horizontal="center" wrapText="1"/>
    </xf>
  </cellXfs>
  <cellStyles count="3">
    <cellStyle name="Comma" xfId="1" builtinId="3"/>
    <cellStyle name="Normal" xfId="0" builtinId="0"/>
    <cellStyle name="Shade" xfId="2" xr:uid="{37A90DB3-5D0D-4C06-85F8-215124672609}"/>
  </cellStyles>
  <dxfs count="65">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60"/>
  <sheetViews>
    <sheetView showGridLines="0" tabSelected="1" zoomScaleNormal="100" workbookViewId="0">
      <selection sqref="A1:C1"/>
    </sheetView>
  </sheetViews>
  <sheetFormatPr defaultRowHeight="14.4" x14ac:dyDescent="0.3"/>
  <cols>
    <col min="1" max="2" width="2.6640625" style="49" customWidth="1"/>
    <col min="3" max="3" width="91.77734375" style="49" customWidth="1"/>
    <col min="4" max="16384" width="8.88671875" style="49"/>
  </cols>
  <sheetData>
    <row r="1" spans="1:3" x14ac:dyDescent="0.3">
      <c r="A1" s="230" t="s">
        <v>80</v>
      </c>
      <c r="B1" s="231"/>
      <c r="C1" s="231"/>
    </row>
    <row r="2" spans="1:3" x14ac:dyDescent="0.3">
      <c r="A2" s="237" t="s">
        <v>75</v>
      </c>
      <c r="B2" s="237"/>
      <c r="C2" s="237"/>
    </row>
    <row r="3" spans="1:3" x14ac:dyDescent="0.3">
      <c r="A3" s="61"/>
      <c r="B3" s="62"/>
      <c r="C3" s="63"/>
    </row>
    <row r="4" spans="1:3" x14ac:dyDescent="0.3">
      <c r="A4" s="61" t="s">
        <v>76</v>
      </c>
      <c r="B4" s="61"/>
    </row>
    <row r="5" spans="1:3" x14ac:dyDescent="0.3">
      <c r="A5" s="61"/>
      <c r="B5" s="235" t="s">
        <v>408</v>
      </c>
      <c r="C5" s="234"/>
    </row>
    <row r="6" spans="1:3" x14ac:dyDescent="0.3">
      <c r="A6" s="61"/>
      <c r="B6" s="236" t="s">
        <v>409</v>
      </c>
      <c r="C6" s="234"/>
    </row>
    <row r="7" spans="1:3" x14ac:dyDescent="0.3">
      <c r="A7" s="61"/>
      <c r="B7" s="234" t="s">
        <v>407</v>
      </c>
      <c r="C7" s="234"/>
    </row>
    <row r="8" spans="1:3" x14ac:dyDescent="0.3">
      <c r="A8" s="61"/>
    </row>
    <row r="9" spans="1:3" x14ac:dyDescent="0.3">
      <c r="A9" s="64" t="s">
        <v>78</v>
      </c>
    </row>
    <row r="10" spans="1:3" x14ac:dyDescent="0.3">
      <c r="A10" s="61"/>
      <c r="B10" s="233" t="s">
        <v>405</v>
      </c>
      <c r="C10" s="234"/>
    </row>
    <row r="11" spans="1:3" x14ac:dyDescent="0.3">
      <c r="A11" s="61"/>
      <c r="B11" s="233" t="s">
        <v>406</v>
      </c>
      <c r="C11" s="234"/>
    </row>
    <row r="12" spans="1:3" x14ac:dyDescent="0.3">
      <c r="A12" s="65"/>
      <c r="B12" s="60"/>
    </row>
    <row r="13" spans="1:3" x14ac:dyDescent="0.3">
      <c r="A13" s="232" t="s">
        <v>79</v>
      </c>
      <c r="B13" s="232"/>
      <c r="C13" s="232"/>
    </row>
    <row r="14" spans="1:3" x14ac:dyDescent="0.3">
      <c r="A14" s="64"/>
      <c r="B14" s="64"/>
      <c r="C14" s="64"/>
    </row>
    <row r="15" spans="1:3" x14ac:dyDescent="0.3">
      <c r="A15" s="64" t="s">
        <v>81</v>
      </c>
      <c r="B15" s="66"/>
      <c r="C15" s="66"/>
    </row>
    <row r="16" spans="1:3" x14ac:dyDescent="0.3">
      <c r="A16" s="61"/>
      <c r="B16" s="67">
        <v>1</v>
      </c>
      <c r="C16" s="68" t="s">
        <v>322</v>
      </c>
    </row>
    <row r="17" spans="1:3" x14ac:dyDescent="0.3">
      <c r="B17" s="69"/>
      <c r="C17" s="70"/>
    </row>
    <row r="18" spans="1:3" x14ac:dyDescent="0.3">
      <c r="A18" s="64" t="s">
        <v>325</v>
      </c>
      <c r="B18" s="66"/>
      <c r="C18" s="66"/>
    </row>
    <row r="19" spans="1:3" x14ac:dyDescent="0.3">
      <c r="A19" s="61"/>
      <c r="B19" s="67">
        <v>1</v>
      </c>
      <c r="C19" s="68" t="s">
        <v>326</v>
      </c>
    </row>
    <row r="20" spans="1:3" x14ac:dyDescent="0.3">
      <c r="A20" s="64"/>
      <c r="B20" s="64"/>
      <c r="C20" s="64"/>
    </row>
    <row r="21" spans="1:3" x14ac:dyDescent="0.3">
      <c r="A21" s="64" t="s">
        <v>327</v>
      </c>
      <c r="B21" s="66"/>
      <c r="C21" s="66"/>
    </row>
    <row r="22" spans="1:3" x14ac:dyDescent="0.3">
      <c r="A22" s="61"/>
      <c r="B22" s="67">
        <v>1</v>
      </c>
      <c r="C22" s="68" t="s">
        <v>328</v>
      </c>
    </row>
    <row r="23" spans="1:3" x14ac:dyDescent="0.3">
      <c r="A23" s="61"/>
      <c r="B23" s="67">
        <v>2</v>
      </c>
      <c r="C23" s="68" t="s">
        <v>341</v>
      </c>
    </row>
    <row r="24" spans="1:3" ht="28.8" x14ac:dyDescent="0.3">
      <c r="A24" s="61"/>
      <c r="B24" s="67">
        <v>3</v>
      </c>
      <c r="C24" s="68" t="s">
        <v>342</v>
      </c>
    </row>
    <row r="25" spans="1:3" x14ac:dyDescent="0.3">
      <c r="B25" s="71"/>
      <c r="C25" s="72"/>
    </row>
    <row r="26" spans="1:3" x14ac:dyDescent="0.3">
      <c r="A26" s="64" t="s">
        <v>343</v>
      </c>
      <c r="B26" s="66"/>
      <c r="C26" s="66"/>
    </row>
    <row r="27" spans="1:3" x14ac:dyDescent="0.3">
      <c r="A27" s="61"/>
      <c r="B27" s="67">
        <v>1</v>
      </c>
      <c r="C27" s="68" t="s">
        <v>344</v>
      </c>
    </row>
    <row r="28" spans="1:3" x14ac:dyDescent="0.3">
      <c r="A28" s="61"/>
      <c r="B28" s="71"/>
      <c r="C28" s="72"/>
    </row>
    <row r="29" spans="1:3" x14ac:dyDescent="0.3">
      <c r="A29" s="64" t="s">
        <v>345</v>
      </c>
      <c r="B29" s="66"/>
      <c r="C29" s="66"/>
    </row>
    <row r="30" spans="1:3" ht="72" x14ac:dyDescent="0.3">
      <c r="A30" s="61"/>
      <c r="B30" s="67">
        <v>1</v>
      </c>
      <c r="C30" s="68" t="s">
        <v>356</v>
      </c>
    </row>
    <row r="31" spans="1:3" ht="86.4" x14ac:dyDescent="0.3">
      <c r="A31" s="61"/>
      <c r="B31" s="67">
        <v>2</v>
      </c>
      <c r="C31" s="68" t="s">
        <v>357</v>
      </c>
    </row>
    <row r="32" spans="1:3" x14ac:dyDescent="0.3">
      <c r="A32" s="61"/>
      <c r="B32" s="67">
        <v>3</v>
      </c>
      <c r="C32" s="68" t="s">
        <v>352</v>
      </c>
    </row>
    <row r="33" spans="1:3" x14ac:dyDescent="0.3">
      <c r="A33" s="61"/>
      <c r="B33" s="67">
        <v>4</v>
      </c>
      <c r="C33" s="68" t="s">
        <v>349</v>
      </c>
    </row>
    <row r="34" spans="1:3" x14ac:dyDescent="0.3">
      <c r="A34" s="61"/>
      <c r="B34" s="67">
        <v>5</v>
      </c>
      <c r="C34" s="68" t="s">
        <v>347</v>
      </c>
    </row>
    <row r="35" spans="1:3" x14ac:dyDescent="0.3">
      <c r="A35" s="61"/>
      <c r="B35" s="67">
        <v>6</v>
      </c>
      <c r="C35" s="68" t="s">
        <v>348</v>
      </c>
    </row>
    <row r="36" spans="1:3" x14ac:dyDescent="0.3">
      <c r="A36" s="61"/>
      <c r="B36" s="71"/>
      <c r="C36" s="72"/>
    </row>
    <row r="37" spans="1:3" x14ac:dyDescent="0.3">
      <c r="A37" s="64" t="s">
        <v>350</v>
      </c>
      <c r="B37" s="66"/>
      <c r="C37" s="66"/>
    </row>
    <row r="38" spans="1:3" ht="28.8" x14ac:dyDescent="0.3">
      <c r="A38" s="61"/>
      <c r="B38" s="67">
        <v>1</v>
      </c>
      <c r="C38" s="68" t="s">
        <v>355</v>
      </c>
    </row>
    <row r="39" spans="1:3" ht="28.8" x14ac:dyDescent="0.3">
      <c r="A39" s="61"/>
      <c r="B39" s="67">
        <v>2</v>
      </c>
      <c r="C39" s="68" t="s">
        <v>353</v>
      </c>
    </row>
    <row r="40" spans="1:3" x14ac:dyDescent="0.3">
      <c r="B40" s="73"/>
      <c r="C40" s="73"/>
    </row>
    <row r="41" spans="1:3" x14ac:dyDescent="0.3">
      <c r="A41" s="64" t="s">
        <v>375</v>
      </c>
      <c r="B41" s="66"/>
      <c r="C41" s="66"/>
    </row>
    <row r="42" spans="1:3" ht="43.2" x14ac:dyDescent="0.3">
      <c r="A42" s="61"/>
      <c r="B42" s="67">
        <v>1</v>
      </c>
      <c r="C42" s="68" t="s">
        <v>404</v>
      </c>
    </row>
    <row r="43" spans="1:3" x14ac:dyDescent="0.3">
      <c r="A43" s="61"/>
      <c r="B43" s="67">
        <v>2</v>
      </c>
      <c r="C43" s="68" t="s">
        <v>376</v>
      </c>
    </row>
    <row r="44" spans="1:3" ht="43.2" x14ac:dyDescent="0.3">
      <c r="A44" s="61"/>
      <c r="B44" s="67">
        <v>3</v>
      </c>
      <c r="C44" s="68" t="s">
        <v>380</v>
      </c>
    </row>
    <row r="45" spans="1:3" ht="28.8" x14ac:dyDescent="0.3">
      <c r="A45" s="61"/>
      <c r="B45" s="67">
        <v>4</v>
      </c>
      <c r="C45" s="68" t="s">
        <v>379</v>
      </c>
    </row>
    <row r="46" spans="1:3" ht="28.8" x14ac:dyDescent="0.3">
      <c r="A46" s="61"/>
      <c r="B46" s="67">
        <v>5</v>
      </c>
      <c r="C46" s="68" t="s">
        <v>395</v>
      </c>
    </row>
    <row r="47" spans="1:3" x14ac:dyDescent="0.3">
      <c r="A47" s="61"/>
      <c r="B47" s="67">
        <v>6</v>
      </c>
      <c r="C47" s="68" t="s">
        <v>396</v>
      </c>
    </row>
    <row r="48" spans="1:3" x14ac:dyDescent="0.3">
      <c r="B48" s="73"/>
      <c r="C48" s="73"/>
    </row>
    <row r="49" spans="1:3" x14ac:dyDescent="0.3">
      <c r="A49" s="64" t="s">
        <v>410</v>
      </c>
      <c r="B49" s="66"/>
      <c r="C49" s="66"/>
    </row>
    <row r="50" spans="1:3" ht="28.8" x14ac:dyDescent="0.3">
      <c r="A50" s="61"/>
      <c r="B50" s="67">
        <v>1</v>
      </c>
      <c r="C50" s="68" t="s">
        <v>411</v>
      </c>
    </row>
    <row r="51" spans="1:3" x14ac:dyDescent="0.3">
      <c r="A51" s="61"/>
      <c r="B51" s="67">
        <v>2</v>
      </c>
      <c r="C51" s="68" t="s">
        <v>412</v>
      </c>
    </row>
    <row r="52" spans="1:3" x14ac:dyDescent="0.3">
      <c r="B52" s="62"/>
      <c r="C52" s="62"/>
    </row>
    <row r="53" spans="1:3" x14ac:dyDescent="0.3">
      <c r="B53" s="62"/>
      <c r="C53" s="62"/>
    </row>
    <row r="54" spans="1:3" x14ac:dyDescent="0.3">
      <c r="B54" s="62"/>
      <c r="C54" s="62"/>
    </row>
    <row r="55" spans="1:3" x14ac:dyDescent="0.3">
      <c r="B55" s="62"/>
      <c r="C55" s="62"/>
    </row>
    <row r="56" spans="1:3" x14ac:dyDescent="0.3">
      <c r="B56" s="62"/>
      <c r="C56" s="62"/>
    </row>
    <row r="57" spans="1:3" x14ac:dyDescent="0.3">
      <c r="B57" s="62"/>
      <c r="C57" s="62"/>
    </row>
    <row r="58" spans="1:3" x14ac:dyDescent="0.3">
      <c r="B58" s="62"/>
      <c r="C58" s="62"/>
    </row>
    <row r="59" spans="1:3" x14ac:dyDescent="0.3">
      <c r="B59" s="62"/>
      <c r="C59" s="62"/>
    </row>
    <row r="60" spans="1:3" x14ac:dyDescent="0.3">
      <c r="B60" s="62"/>
      <c r="C60" s="62"/>
    </row>
  </sheetData>
  <sheetProtection sheet="1" objects="1" scenarios="1"/>
  <mergeCells count="8">
    <mergeCell ref="A1:C1"/>
    <mergeCell ref="A13:C13"/>
    <mergeCell ref="B10:C10"/>
    <mergeCell ref="B5:C5"/>
    <mergeCell ref="B6:C6"/>
    <mergeCell ref="B7:C7"/>
    <mergeCell ref="B11:C11"/>
    <mergeCell ref="A2:C2"/>
  </mergeCells>
  <pageMargins left="0.7" right="0.7" top="0.75" bottom="0.75" header="0.3" footer="0.3"/>
  <pageSetup scale="93" orientation="portrait" r:id="rId1"/>
  <rowBreaks count="1" manualBreakCount="1">
    <brk id="3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B5A5D-FBB6-4FDD-866B-4FAF598DDDAE}">
  <dimension ref="A1:CU115"/>
  <sheetViews>
    <sheetView showGridLines="0" zoomScaleNormal="100" workbookViewId="0">
      <pane xSplit="2" ySplit="4" topLeftCell="C5" activePane="bottomRight" state="frozen"/>
      <selection pane="topRight" activeCell="C1" sqref="C1"/>
      <selection pane="bottomLeft" activeCell="A5" sqref="A5"/>
      <selection pane="bottomRight" activeCell="C5" sqref="C5"/>
    </sheetView>
  </sheetViews>
  <sheetFormatPr defaultColWidth="8.88671875" defaultRowHeight="14.4" x14ac:dyDescent="0.3"/>
  <cols>
    <col min="1" max="2" width="15.6640625" customWidth="1"/>
    <col min="3" max="99" width="8.88671875" customWidth="1"/>
  </cols>
  <sheetData>
    <row r="1" spans="1:99" x14ac:dyDescent="0.3">
      <c r="A1" s="42" t="s">
        <v>330</v>
      </c>
    </row>
    <row r="2" spans="1:99" x14ac:dyDescent="0.3">
      <c r="A2" s="48" t="s">
        <v>301</v>
      </c>
      <c r="B2" s="218"/>
    </row>
    <row r="3" spans="1:99" ht="15" thickBot="1" x14ac:dyDescent="0.35">
      <c r="C3" s="208"/>
      <c r="D3" s="209"/>
      <c r="E3" s="209"/>
      <c r="F3" s="209"/>
      <c r="G3" s="209"/>
      <c r="H3" s="209"/>
      <c r="I3" s="209"/>
      <c r="J3" s="115"/>
      <c r="K3" s="115"/>
      <c r="L3" s="115"/>
      <c r="M3" s="115"/>
      <c r="N3" s="115"/>
      <c r="O3" s="115"/>
      <c r="P3" s="115"/>
      <c r="Q3" s="115"/>
      <c r="R3" s="115"/>
      <c r="S3" s="208"/>
      <c r="T3" s="209"/>
      <c r="U3" s="209"/>
      <c r="V3" s="209"/>
      <c r="W3" s="209"/>
      <c r="X3" s="209"/>
      <c r="Y3" s="209"/>
      <c r="Z3" s="115"/>
      <c r="AA3" s="115"/>
      <c r="AB3" s="115"/>
      <c r="AC3" s="115"/>
      <c r="AD3" s="115"/>
      <c r="AE3" s="115"/>
      <c r="AF3" s="115"/>
      <c r="AG3" s="115"/>
      <c r="AH3" s="115"/>
      <c r="AI3" s="208"/>
      <c r="AJ3" s="209"/>
      <c r="AK3" s="209"/>
      <c r="AL3" s="209"/>
      <c r="AM3" s="209"/>
      <c r="AN3" s="209"/>
      <c r="AO3" s="209"/>
      <c r="AP3" s="115"/>
      <c r="AQ3" s="115"/>
      <c r="AR3" s="115"/>
      <c r="AS3" s="115"/>
      <c r="AT3" s="115"/>
      <c r="AU3" s="115"/>
      <c r="AV3" s="115"/>
      <c r="AW3" s="115"/>
      <c r="AX3" s="115"/>
      <c r="AY3" s="208"/>
      <c r="AZ3" s="209"/>
      <c r="BA3" s="209"/>
      <c r="BB3" s="209"/>
      <c r="BC3" s="209"/>
      <c r="BD3" s="209"/>
      <c r="BE3" s="209"/>
      <c r="BF3" s="115"/>
      <c r="BG3" s="115"/>
      <c r="BH3" s="115"/>
      <c r="BI3" s="115"/>
      <c r="BJ3" s="115"/>
      <c r="BK3" s="115"/>
      <c r="BL3" s="115"/>
      <c r="BM3" s="115"/>
      <c r="BN3" s="115"/>
      <c r="BO3" s="209"/>
      <c r="BP3" s="209"/>
      <c r="BQ3" s="209"/>
      <c r="BR3" s="115"/>
      <c r="BS3" s="115"/>
      <c r="BT3" s="115"/>
      <c r="BU3" s="115"/>
      <c r="BV3" s="115"/>
      <c r="BW3" s="115"/>
      <c r="BX3" s="115"/>
      <c r="BY3" s="115"/>
      <c r="BZ3" s="115"/>
      <c r="CA3" s="115"/>
      <c r="CB3" s="115"/>
      <c r="CC3" s="115"/>
      <c r="CD3" s="115"/>
      <c r="CE3" s="115"/>
      <c r="CF3" s="115"/>
      <c r="CG3" s="115"/>
      <c r="CH3" s="115"/>
      <c r="CI3" s="209"/>
      <c r="CJ3" s="209"/>
      <c r="CK3" s="209"/>
      <c r="CL3" s="115"/>
      <c r="CM3" s="115"/>
      <c r="CN3" s="115"/>
      <c r="CO3" s="115"/>
      <c r="CP3" s="115"/>
      <c r="CQ3" s="115"/>
      <c r="CR3" s="115"/>
      <c r="CS3" s="115"/>
      <c r="CT3" s="115"/>
      <c r="CU3" s="115"/>
    </row>
    <row r="4" spans="1:99" ht="15" thickBot="1" x14ac:dyDescent="0.35">
      <c r="A4" s="210" t="s">
        <v>55</v>
      </c>
      <c r="B4" s="210" t="s">
        <v>56</v>
      </c>
      <c r="C4" s="214"/>
      <c r="D4" s="211"/>
      <c r="E4" s="211"/>
      <c r="F4" s="211"/>
      <c r="G4" s="211"/>
      <c r="H4" s="211"/>
      <c r="I4" s="211"/>
      <c r="J4" s="212"/>
      <c r="K4" s="212"/>
      <c r="L4" s="212"/>
      <c r="M4" s="212"/>
      <c r="N4" s="212"/>
      <c r="O4" s="212"/>
      <c r="P4" s="212"/>
      <c r="Q4" s="212"/>
      <c r="R4" s="212"/>
      <c r="S4" s="211"/>
      <c r="T4" s="211"/>
      <c r="U4" s="211"/>
      <c r="V4" s="211"/>
      <c r="W4" s="211"/>
      <c r="X4" s="211"/>
      <c r="Y4" s="211"/>
      <c r="Z4" s="212"/>
      <c r="AA4" s="212"/>
      <c r="AB4" s="212"/>
      <c r="AC4" s="212"/>
      <c r="AD4" s="212"/>
      <c r="AE4" s="212"/>
      <c r="AF4" s="212"/>
      <c r="AG4" s="212"/>
      <c r="AH4" s="212"/>
      <c r="AI4" s="211"/>
      <c r="AJ4" s="211"/>
      <c r="AK4" s="211"/>
      <c r="AL4" s="211"/>
      <c r="AM4" s="211"/>
      <c r="AN4" s="211"/>
      <c r="AO4" s="211"/>
      <c r="AP4" s="212"/>
      <c r="AQ4" s="212"/>
      <c r="AR4" s="212"/>
      <c r="AS4" s="212"/>
      <c r="AT4" s="212"/>
      <c r="AU4" s="212"/>
      <c r="AV4" s="212"/>
      <c r="AW4" s="212"/>
      <c r="AX4" s="212"/>
      <c r="AY4" s="211"/>
      <c r="AZ4" s="211"/>
      <c r="BA4" s="211"/>
      <c r="BB4" s="211"/>
      <c r="BC4" s="211"/>
      <c r="BD4" s="211"/>
      <c r="BE4" s="211"/>
      <c r="BF4" s="212"/>
      <c r="BG4" s="212"/>
      <c r="BH4" s="212"/>
      <c r="BI4" s="212"/>
      <c r="BJ4" s="212"/>
      <c r="BK4" s="212"/>
      <c r="BL4" s="212"/>
      <c r="BM4" s="212"/>
      <c r="BN4" s="212"/>
      <c r="BO4" s="211"/>
      <c r="BP4" s="211"/>
      <c r="BQ4" s="211"/>
      <c r="BR4" s="212"/>
      <c r="BS4" s="212"/>
      <c r="BT4" s="212"/>
      <c r="BU4" s="212"/>
      <c r="BV4" s="212"/>
      <c r="BW4" s="212"/>
      <c r="BX4" s="212"/>
      <c r="BY4" s="212"/>
      <c r="BZ4" s="212"/>
      <c r="CA4" s="212"/>
      <c r="CB4" s="212"/>
      <c r="CC4" s="212"/>
      <c r="CD4" s="212"/>
      <c r="CE4" s="212"/>
      <c r="CF4" s="212"/>
      <c r="CG4" s="212"/>
      <c r="CH4" s="212"/>
      <c r="CI4" s="211"/>
      <c r="CJ4" s="211"/>
      <c r="CK4" s="211"/>
      <c r="CL4" s="212"/>
      <c r="CM4" s="212"/>
      <c r="CN4" s="212"/>
      <c r="CO4" s="212"/>
      <c r="CP4" s="212"/>
      <c r="CQ4" s="212"/>
      <c r="CR4" s="212"/>
      <c r="CS4" s="212"/>
      <c r="CT4" s="212"/>
      <c r="CU4" s="213" t="s">
        <v>329</v>
      </c>
    </row>
    <row r="5" spans="1:99" x14ac:dyDescent="0.3">
      <c r="A5" s="32" t="str">
        <f>IF(Requirements!A5="","",Requirements!A5)</f>
        <v/>
      </c>
      <c r="B5" s="33" t="str">
        <f>IF(Requirements!B5="","",Requirements!B5)</f>
        <v/>
      </c>
      <c r="C5" s="153"/>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150"/>
      <c r="BI5" s="150"/>
      <c r="BJ5" s="150"/>
      <c r="BK5" s="150"/>
      <c r="BL5" s="150"/>
      <c r="BM5" s="150"/>
      <c r="BN5" s="150"/>
      <c r="BO5" s="150"/>
      <c r="BP5" s="150"/>
      <c r="BQ5" s="150"/>
      <c r="BR5" s="150"/>
      <c r="BS5" s="150"/>
      <c r="BT5" s="150"/>
      <c r="BU5" s="150"/>
      <c r="BV5" s="150"/>
      <c r="BW5" s="150"/>
      <c r="BX5" s="150"/>
      <c r="BY5" s="150"/>
      <c r="BZ5" s="150"/>
      <c r="CA5" s="150"/>
      <c r="CB5" s="150"/>
      <c r="CC5" s="150"/>
      <c r="CD5" s="150"/>
      <c r="CE5" s="150"/>
      <c r="CF5" s="150"/>
      <c r="CG5" s="150"/>
      <c r="CH5" s="150"/>
      <c r="CI5" s="150"/>
      <c r="CJ5" s="150"/>
      <c r="CK5" s="150"/>
      <c r="CL5" s="150"/>
      <c r="CM5" s="150"/>
      <c r="CN5" s="150"/>
      <c r="CO5" s="150"/>
      <c r="CP5" s="150"/>
      <c r="CQ5" s="150"/>
      <c r="CR5" s="150"/>
      <c r="CS5" s="150"/>
      <c r="CT5" s="150"/>
      <c r="CU5" s="32">
        <f>SUM(C5:CT5)</f>
        <v>0</v>
      </c>
    </row>
    <row r="6" spans="1:99" x14ac:dyDescent="0.3">
      <c r="A6" s="32" t="str">
        <f>IF(Requirements!A6="","",Requirements!A6)</f>
        <v/>
      </c>
      <c r="B6" s="33" t="str">
        <f>IF(Requirements!B6="","",Requirements!B6)</f>
        <v/>
      </c>
      <c r="C6" s="153"/>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14">
        <f t="shared" ref="CU6:CU69" si="0">SUM(C6:CT6)</f>
        <v>0</v>
      </c>
    </row>
    <row r="7" spans="1:99" x14ac:dyDescent="0.3">
      <c r="A7" s="32" t="str">
        <f>IF(Requirements!A7="","",Requirements!A7)</f>
        <v/>
      </c>
      <c r="B7" s="33" t="str">
        <f>IF(Requirements!B7="","",Requirements!B7)</f>
        <v/>
      </c>
      <c r="C7" s="153"/>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c r="BD7" s="150"/>
      <c r="BE7" s="150"/>
      <c r="BF7" s="150"/>
      <c r="BG7" s="150"/>
      <c r="BH7" s="150"/>
      <c r="BI7" s="150"/>
      <c r="BJ7" s="150"/>
      <c r="BK7" s="150"/>
      <c r="BL7" s="150"/>
      <c r="BM7" s="150"/>
      <c r="BN7" s="150"/>
      <c r="BO7" s="150"/>
      <c r="BP7" s="150"/>
      <c r="BQ7" s="150"/>
      <c r="BR7" s="150"/>
      <c r="BS7" s="150"/>
      <c r="BT7" s="150"/>
      <c r="BU7" s="150"/>
      <c r="BV7" s="150"/>
      <c r="BW7" s="150"/>
      <c r="BX7" s="150"/>
      <c r="BY7" s="150"/>
      <c r="BZ7" s="150"/>
      <c r="CA7" s="150"/>
      <c r="CB7" s="150"/>
      <c r="CC7" s="150"/>
      <c r="CD7" s="150"/>
      <c r="CE7" s="150"/>
      <c r="CF7" s="150"/>
      <c r="CG7" s="150"/>
      <c r="CH7" s="150"/>
      <c r="CI7" s="150"/>
      <c r="CJ7" s="150"/>
      <c r="CK7" s="150"/>
      <c r="CL7" s="150"/>
      <c r="CM7" s="150"/>
      <c r="CN7" s="150"/>
      <c r="CO7" s="150"/>
      <c r="CP7" s="150"/>
      <c r="CQ7" s="150"/>
      <c r="CR7" s="150"/>
      <c r="CS7" s="150"/>
      <c r="CT7" s="150"/>
      <c r="CU7" s="114">
        <f t="shared" si="0"/>
        <v>0</v>
      </c>
    </row>
    <row r="8" spans="1:99" x14ac:dyDescent="0.3">
      <c r="A8" s="32" t="str">
        <f>IF(Requirements!A8="","",Requirements!A8)</f>
        <v/>
      </c>
      <c r="B8" s="33" t="str">
        <f>IF(Requirements!B8="","",Requirements!B8)</f>
        <v/>
      </c>
      <c r="C8" s="153"/>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0"/>
      <c r="BD8" s="150"/>
      <c r="BE8" s="150"/>
      <c r="BF8" s="150"/>
      <c r="BG8" s="150"/>
      <c r="BH8" s="150"/>
      <c r="BI8" s="150"/>
      <c r="BJ8" s="150"/>
      <c r="BK8" s="150"/>
      <c r="BL8" s="150"/>
      <c r="BM8" s="150"/>
      <c r="BN8" s="150"/>
      <c r="BO8" s="150"/>
      <c r="BP8" s="150"/>
      <c r="BQ8" s="150"/>
      <c r="BR8" s="150"/>
      <c r="BS8" s="150"/>
      <c r="BT8" s="150"/>
      <c r="BU8" s="150"/>
      <c r="BV8" s="150"/>
      <c r="BW8" s="150"/>
      <c r="BX8" s="150"/>
      <c r="BY8" s="150"/>
      <c r="BZ8" s="150"/>
      <c r="CA8" s="150"/>
      <c r="CB8" s="150"/>
      <c r="CC8" s="150"/>
      <c r="CD8" s="150"/>
      <c r="CE8" s="150"/>
      <c r="CF8" s="150"/>
      <c r="CG8" s="150"/>
      <c r="CH8" s="150"/>
      <c r="CI8" s="150"/>
      <c r="CJ8" s="150"/>
      <c r="CK8" s="150"/>
      <c r="CL8" s="150"/>
      <c r="CM8" s="150"/>
      <c r="CN8" s="150"/>
      <c r="CO8" s="150"/>
      <c r="CP8" s="150"/>
      <c r="CQ8" s="150"/>
      <c r="CR8" s="150"/>
      <c r="CS8" s="150"/>
      <c r="CT8" s="150"/>
      <c r="CU8" s="114">
        <f t="shared" si="0"/>
        <v>0</v>
      </c>
    </row>
    <row r="9" spans="1:99" x14ac:dyDescent="0.3">
      <c r="A9" s="32" t="str">
        <f>IF(Requirements!A9="","",Requirements!A9)</f>
        <v/>
      </c>
      <c r="B9" s="33" t="str">
        <f>IF(Requirements!B9="","",Requirements!B9)</f>
        <v/>
      </c>
      <c r="C9" s="153"/>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0"/>
      <c r="AZ9" s="150"/>
      <c r="BA9" s="150"/>
      <c r="BB9" s="150"/>
      <c r="BC9" s="150"/>
      <c r="BD9" s="150"/>
      <c r="BE9" s="150"/>
      <c r="BF9" s="150"/>
      <c r="BG9" s="150"/>
      <c r="BH9" s="150"/>
      <c r="BI9" s="150"/>
      <c r="BJ9" s="150"/>
      <c r="BK9" s="150"/>
      <c r="BL9" s="150"/>
      <c r="BM9" s="150"/>
      <c r="BN9" s="150"/>
      <c r="BO9" s="150"/>
      <c r="BP9" s="150"/>
      <c r="BQ9" s="150"/>
      <c r="BR9" s="150"/>
      <c r="BS9" s="150"/>
      <c r="BT9" s="150"/>
      <c r="BU9" s="150"/>
      <c r="BV9" s="150"/>
      <c r="BW9" s="150"/>
      <c r="BX9" s="150"/>
      <c r="BY9" s="150"/>
      <c r="BZ9" s="150"/>
      <c r="CA9" s="150"/>
      <c r="CB9" s="150"/>
      <c r="CC9" s="150"/>
      <c r="CD9" s="150"/>
      <c r="CE9" s="150"/>
      <c r="CF9" s="150"/>
      <c r="CG9" s="150"/>
      <c r="CH9" s="150"/>
      <c r="CI9" s="150"/>
      <c r="CJ9" s="150"/>
      <c r="CK9" s="150"/>
      <c r="CL9" s="150"/>
      <c r="CM9" s="150"/>
      <c r="CN9" s="150"/>
      <c r="CO9" s="150"/>
      <c r="CP9" s="150"/>
      <c r="CQ9" s="150"/>
      <c r="CR9" s="150"/>
      <c r="CS9" s="150"/>
      <c r="CT9" s="150"/>
      <c r="CU9" s="114">
        <f t="shared" si="0"/>
        <v>0</v>
      </c>
    </row>
    <row r="10" spans="1:99" x14ac:dyDescent="0.3">
      <c r="A10" s="32" t="str">
        <f>IF(Requirements!A10="","",Requirements!A10)</f>
        <v/>
      </c>
      <c r="B10" s="33" t="str">
        <f>IF(Requirements!B10="","",Requirements!B10)</f>
        <v/>
      </c>
      <c r="C10" s="153"/>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50"/>
      <c r="BH10" s="150"/>
      <c r="BI10" s="150"/>
      <c r="BJ10" s="150"/>
      <c r="BK10" s="150"/>
      <c r="BL10" s="150"/>
      <c r="BM10" s="150"/>
      <c r="BN10" s="150"/>
      <c r="BO10" s="150"/>
      <c r="BP10" s="150"/>
      <c r="BQ10" s="150"/>
      <c r="BR10" s="150"/>
      <c r="BS10" s="150"/>
      <c r="BT10" s="150"/>
      <c r="BU10" s="150"/>
      <c r="BV10" s="150"/>
      <c r="BW10" s="150"/>
      <c r="BX10" s="150"/>
      <c r="BY10" s="150"/>
      <c r="BZ10" s="150"/>
      <c r="CA10" s="150"/>
      <c r="CB10" s="150"/>
      <c r="CC10" s="150"/>
      <c r="CD10" s="150"/>
      <c r="CE10" s="150"/>
      <c r="CF10" s="150"/>
      <c r="CG10" s="150"/>
      <c r="CH10" s="150"/>
      <c r="CI10" s="150"/>
      <c r="CJ10" s="150"/>
      <c r="CK10" s="150"/>
      <c r="CL10" s="150"/>
      <c r="CM10" s="150"/>
      <c r="CN10" s="150"/>
      <c r="CO10" s="150"/>
      <c r="CP10" s="150"/>
      <c r="CQ10" s="150"/>
      <c r="CR10" s="150"/>
      <c r="CS10" s="150"/>
      <c r="CT10" s="150"/>
      <c r="CU10" s="114">
        <f t="shared" si="0"/>
        <v>0</v>
      </c>
    </row>
    <row r="11" spans="1:99" x14ac:dyDescent="0.3">
      <c r="A11" s="32" t="str">
        <f>IF(Requirements!A11="","",Requirements!A11)</f>
        <v/>
      </c>
      <c r="B11" s="33" t="str">
        <f>IF(Requirements!B11="","",Requirements!B11)</f>
        <v/>
      </c>
      <c r="C11" s="153"/>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150"/>
      <c r="BR11" s="150"/>
      <c r="BS11" s="150"/>
      <c r="BT11" s="150"/>
      <c r="BU11" s="150"/>
      <c r="BV11" s="150"/>
      <c r="BW11" s="150"/>
      <c r="BX11" s="150"/>
      <c r="BY11" s="150"/>
      <c r="BZ11" s="150"/>
      <c r="CA11" s="150"/>
      <c r="CB11" s="150"/>
      <c r="CC11" s="150"/>
      <c r="CD11" s="150"/>
      <c r="CE11" s="150"/>
      <c r="CF11" s="150"/>
      <c r="CG11" s="150"/>
      <c r="CH11" s="150"/>
      <c r="CI11" s="150"/>
      <c r="CJ11" s="150"/>
      <c r="CK11" s="150"/>
      <c r="CL11" s="150"/>
      <c r="CM11" s="150"/>
      <c r="CN11" s="150"/>
      <c r="CO11" s="150"/>
      <c r="CP11" s="150"/>
      <c r="CQ11" s="150"/>
      <c r="CR11" s="150"/>
      <c r="CS11" s="150"/>
      <c r="CT11" s="150"/>
      <c r="CU11" s="114">
        <f t="shared" si="0"/>
        <v>0</v>
      </c>
    </row>
    <row r="12" spans="1:99" x14ac:dyDescent="0.3">
      <c r="A12" s="32" t="str">
        <f>IF(Requirements!A12="","",Requirements!A12)</f>
        <v/>
      </c>
      <c r="B12" s="33" t="str">
        <f>IF(Requirements!B12="","",Requirements!B12)</f>
        <v/>
      </c>
      <c r="C12" s="153"/>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150"/>
      <c r="BK12" s="150"/>
      <c r="BL12" s="150"/>
      <c r="BM12" s="150"/>
      <c r="BN12" s="150"/>
      <c r="BO12" s="150"/>
      <c r="BP12" s="150"/>
      <c r="BQ12" s="150"/>
      <c r="BR12" s="150"/>
      <c r="BS12" s="150"/>
      <c r="BT12" s="150"/>
      <c r="BU12" s="150"/>
      <c r="BV12" s="150"/>
      <c r="BW12" s="150"/>
      <c r="BX12" s="150"/>
      <c r="BY12" s="150"/>
      <c r="BZ12" s="150"/>
      <c r="CA12" s="150"/>
      <c r="CB12" s="150"/>
      <c r="CC12" s="150"/>
      <c r="CD12" s="150"/>
      <c r="CE12" s="150"/>
      <c r="CF12" s="150"/>
      <c r="CG12" s="150"/>
      <c r="CH12" s="150"/>
      <c r="CI12" s="150"/>
      <c r="CJ12" s="150"/>
      <c r="CK12" s="150"/>
      <c r="CL12" s="150"/>
      <c r="CM12" s="150"/>
      <c r="CN12" s="150"/>
      <c r="CO12" s="150"/>
      <c r="CP12" s="150"/>
      <c r="CQ12" s="150"/>
      <c r="CR12" s="150"/>
      <c r="CS12" s="150"/>
      <c r="CT12" s="150"/>
      <c r="CU12" s="114">
        <f t="shared" si="0"/>
        <v>0</v>
      </c>
    </row>
    <row r="13" spans="1:99" x14ac:dyDescent="0.3">
      <c r="A13" s="32" t="str">
        <f>IF(Requirements!A13="","",Requirements!A13)</f>
        <v/>
      </c>
      <c r="B13" s="33" t="str">
        <f>IF(Requirements!B13="","",Requirements!B13)</f>
        <v/>
      </c>
      <c r="C13" s="153"/>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c r="BH13" s="150"/>
      <c r="BI13" s="150"/>
      <c r="BJ13" s="150"/>
      <c r="BK13" s="150"/>
      <c r="BL13" s="150"/>
      <c r="BM13" s="150"/>
      <c r="BN13" s="150"/>
      <c r="BO13" s="150"/>
      <c r="BP13" s="150"/>
      <c r="BQ13" s="150"/>
      <c r="BR13" s="150"/>
      <c r="BS13" s="150"/>
      <c r="BT13" s="150"/>
      <c r="BU13" s="150"/>
      <c r="BV13" s="150"/>
      <c r="BW13" s="150"/>
      <c r="BX13" s="150"/>
      <c r="BY13" s="150"/>
      <c r="BZ13" s="150"/>
      <c r="CA13" s="150"/>
      <c r="CB13" s="150"/>
      <c r="CC13" s="150"/>
      <c r="CD13" s="150"/>
      <c r="CE13" s="150"/>
      <c r="CF13" s="150"/>
      <c r="CG13" s="150"/>
      <c r="CH13" s="150"/>
      <c r="CI13" s="150"/>
      <c r="CJ13" s="150"/>
      <c r="CK13" s="150"/>
      <c r="CL13" s="150"/>
      <c r="CM13" s="150"/>
      <c r="CN13" s="150"/>
      <c r="CO13" s="150"/>
      <c r="CP13" s="150"/>
      <c r="CQ13" s="150"/>
      <c r="CR13" s="150"/>
      <c r="CS13" s="150"/>
      <c r="CT13" s="150"/>
      <c r="CU13" s="114">
        <f t="shared" si="0"/>
        <v>0</v>
      </c>
    </row>
    <row r="14" spans="1:99" x14ac:dyDescent="0.3">
      <c r="A14" s="32" t="str">
        <f>IF(Requirements!A14="","",Requirements!A14)</f>
        <v/>
      </c>
      <c r="B14" s="33" t="str">
        <f>IF(Requirements!B14="","",Requirements!B14)</f>
        <v/>
      </c>
      <c r="C14" s="153"/>
      <c r="D14" s="150"/>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0"/>
      <c r="AY14" s="150"/>
      <c r="AZ14" s="150"/>
      <c r="BA14" s="150"/>
      <c r="BB14" s="150"/>
      <c r="BC14" s="150"/>
      <c r="BD14" s="150"/>
      <c r="BE14" s="150"/>
      <c r="BF14" s="150"/>
      <c r="BG14" s="150"/>
      <c r="BH14" s="150"/>
      <c r="BI14" s="150"/>
      <c r="BJ14" s="150"/>
      <c r="BK14" s="150"/>
      <c r="BL14" s="150"/>
      <c r="BM14" s="150"/>
      <c r="BN14" s="150"/>
      <c r="BO14" s="150"/>
      <c r="BP14" s="150"/>
      <c r="BQ14" s="150"/>
      <c r="BR14" s="150"/>
      <c r="BS14" s="150"/>
      <c r="BT14" s="150"/>
      <c r="BU14" s="150"/>
      <c r="BV14" s="150"/>
      <c r="BW14" s="150"/>
      <c r="BX14" s="150"/>
      <c r="BY14" s="150"/>
      <c r="BZ14" s="150"/>
      <c r="CA14" s="150"/>
      <c r="CB14" s="150"/>
      <c r="CC14" s="150"/>
      <c r="CD14" s="150"/>
      <c r="CE14" s="150"/>
      <c r="CF14" s="150"/>
      <c r="CG14" s="150"/>
      <c r="CH14" s="150"/>
      <c r="CI14" s="150"/>
      <c r="CJ14" s="150"/>
      <c r="CK14" s="150"/>
      <c r="CL14" s="150"/>
      <c r="CM14" s="150"/>
      <c r="CN14" s="150"/>
      <c r="CO14" s="150"/>
      <c r="CP14" s="150"/>
      <c r="CQ14" s="150"/>
      <c r="CR14" s="150"/>
      <c r="CS14" s="150"/>
      <c r="CT14" s="150"/>
      <c r="CU14" s="114">
        <f t="shared" si="0"/>
        <v>0</v>
      </c>
    </row>
    <row r="15" spans="1:99" x14ac:dyDescent="0.3">
      <c r="A15" s="32" t="str">
        <f>IF(Requirements!A15="","",Requirements!A15)</f>
        <v/>
      </c>
      <c r="B15" s="33" t="str">
        <f>IF(Requirements!B15="","",Requirements!B15)</f>
        <v/>
      </c>
      <c r="C15" s="153"/>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50"/>
      <c r="BH15" s="150"/>
      <c r="BI15" s="150"/>
      <c r="BJ15" s="150"/>
      <c r="BK15" s="150"/>
      <c r="BL15" s="150"/>
      <c r="BM15" s="150"/>
      <c r="BN15" s="150"/>
      <c r="BO15" s="150"/>
      <c r="BP15" s="150"/>
      <c r="BQ15" s="150"/>
      <c r="BR15" s="150"/>
      <c r="BS15" s="150"/>
      <c r="BT15" s="150"/>
      <c r="BU15" s="150"/>
      <c r="BV15" s="150"/>
      <c r="BW15" s="150"/>
      <c r="BX15" s="150"/>
      <c r="BY15" s="150"/>
      <c r="BZ15" s="150"/>
      <c r="CA15" s="150"/>
      <c r="CB15" s="150"/>
      <c r="CC15" s="150"/>
      <c r="CD15" s="150"/>
      <c r="CE15" s="150"/>
      <c r="CF15" s="150"/>
      <c r="CG15" s="150"/>
      <c r="CH15" s="150"/>
      <c r="CI15" s="150"/>
      <c r="CJ15" s="150"/>
      <c r="CK15" s="150"/>
      <c r="CL15" s="150"/>
      <c r="CM15" s="150"/>
      <c r="CN15" s="150"/>
      <c r="CO15" s="150"/>
      <c r="CP15" s="150"/>
      <c r="CQ15" s="150"/>
      <c r="CR15" s="150"/>
      <c r="CS15" s="150"/>
      <c r="CT15" s="150"/>
      <c r="CU15" s="114">
        <f t="shared" si="0"/>
        <v>0</v>
      </c>
    </row>
    <row r="16" spans="1:99" x14ac:dyDescent="0.3">
      <c r="A16" s="32" t="str">
        <f>IF(Requirements!A16="","",Requirements!A16)</f>
        <v/>
      </c>
      <c r="B16" s="33" t="str">
        <f>IF(Requirements!B16="","",Requirements!B16)</f>
        <v/>
      </c>
      <c r="C16" s="153"/>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c r="AW16" s="150"/>
      <c r="AX16" s="150"/>
      <c r="AY16" s="150"/>
      <c r="AZ16" s="150"/>
      <c r="BA16" s="150"/>
      <c r="BB16" s="150"/>
      <c r="BC16" s="150"/>
      <c r="BD16" s="150"/>
      <c r="BE16" s="150"/>
      <c r="BF16" s="150"/>
      <c r="BG16" s="150"/>
      <c r="BH16" s="150"/>
      <c r="BI16" s="150"/>
      <c r="BJ16" s="150"/>
      <c r="BK16" s="150"/>
      <c r="BL16" s="150"/>
      <c r="BM16" s="150"/>
      <c r="BN16" s="150"/>
      <c r="BO16" s="150"/>
      <c r="BP16" s="150"/>
      <c r="BQ16" s="150"/>
      <c r="BR16" s="150"/>
      <c r="BS16" s="150"/>
      <c r="BT16" s="150"/>
      <c r="BU16" s="150"/>
      <c r="BV16" s="150"/>
      <c r="BW16" s="150"/>
      <c r="BX16" s="150"/>
      <c r="BY16" s="150"/>
      <c r="BZ16" s="150"/>
      <c r="CA16" s="150"/>
      <c r="CB16" s="150"/>
      <c r="CC16" s="150"/>
      <c r="CD16" s="150"/>
      <c r="CE16" s="150"/>
      <c r="CF16" s="150"/>
      <c r="CG16" s="150"/>
      <c r="CH16" s="150"/>
      <c r="CI16" s="150"/>
      <c r="CJ16" s="150"/>
      <c r="CK16" s="150"/>
      <c r="CL16" s="150"/>
      <c r="CM16" s="150"/>
      <c r="CN16" s="150"/>
      <c r="CO16" s="150"/>
      <c r="CP16" s="150"/>
      <c r="CQ16" s="150"/>
      <c r="CR16" s="150"/>
      <c r="CS16" s="150"/>
      <c r="CT16" s="150"/>
      <c r="CU16" s="114">
        <f t="shared" si="0"/>
        <v>0</v>
      </c>
    </row>
    <row r="17" spans="1:99" x14ac:dyDescent="0.3">
      <c r="A17" s="32" t="str">
        <f>IF(Requirements!A17="","",Requirements!A17)</f>
        <v/>
      </c>
      <c r="B17" s="33" t="str">
        <f>IF(Requirements!B17="","",Requirements!B17)</f>
        <v/>
      </c>
      <c r="C17" s="153"/>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150"/>
      <c r="BG17" s="150"/>
      <c r="BH17" s="150"/>
      <c r="BI17" s="150"/>
      <c r="BJ17" s="150"/>
      <c r="BK17" s="150"/>
      <c r="BL17" s="150"/>
      <c r="BM17" s="150"/>
      <c r="BN17" s="150"/>
      <c r="BO17" s="150"/>
      <c r="BP17" s="150"/>
      <c r="BQ17" s="150"/>
      <c r="BR17" s="150"/>
      <c r="BS17" s="150"/>
      <c r="BT17" s="150"/>
      <c r="BU17" s="150"/>
      <c r="BV17" s="150"/>
      <c r="BW17" s="150"/>
      <c r="BX17" s="150"/>
      <c r="BY17" s="150"/>
      <c r="BZ17" s="150"/>
      <c r="CA17" s="150"/>
      <c r="CB17" s="150"/>
      <c r="CC17" s="150"/>
      <c r="CD17" s="150"/>
      <c r="CE17" s="150"/>
      <c r="CF17" s="150"/>
      <c r="CG17" s="150"/>
      <c r="CH17" s="150"/>
      <c r="CI17" s="150"/>
      <c r="CJ17" s="150"/>
      <c r="CK17" s="150"/>
      <c r="CL17" s="150"/>
      <c r="CM17" s="150"/>
      <c r="CN17" s="150"/>
      <c r="CO17" s="150"/>
      <c r="CP17" s="150"/>
      <c r="CQ17" s="150"/>
      <c r="CR17" s="150"/>
      <c r="CS17" s="150"/>
      <c r="CT17" s="150"/>
      <c r="CU17" s="114">
        <f t="shared" si="0"/>
        <v>0</v>
      </c>
    </row>
    <row r="18" spans="1:99" x14ac:dyDescent="0.3">
      <c r="A18" s="32" t="str">
        <f>IF(Requirements!A18="","",Requirements!A18)</f>
        <v/>
      </c>
      <c r="B18" s="33" t="str">
        <f>IF(Requirements!B18="","",Requirements!B18)</f>
        <v/>
      </c>
      <c r="C18" s="153"/>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c r="BI18" s="150"/>
      <c r="BJ18" s="150"/>
      <c r="BK18" s="150"/>
      <c r="BL18" s="150"/>
      <c r="BM18" s="150"/>
      <c r="BN18" s="150"/>
      <c r="BO18" s="150"/>
      <c r="BP18" s="150"/>
      <c r="BQ18" s="150"/>
      <c r="BR18" s="150"/>
      <c r="BS18" s="150"/>
      <c r="BT18" s="150"/>
      <c r="BU18" s="150"/>
      <c r="BV18" s="150"/>
      <c r="BW18" s="150"/>
      <c r="BX18" s="150"/>
      <c r="BY18" s="150"/>
      <c r="BZ18" s="150"/>
      <c r="CA18" s="150"/>
      <c r="CB18" s="150"/>
      <c r="CC18" s="150"/>
      <c r="CD18" s="150"/>
      <c r="CE18" s="150"/>
      <c r="CF18" s="150"/>
      <c r="CG18" s="150"/>
      <c r="CH18" s="150"/>
      <c r="CI18" s="150"/>
      <c r="CJ18" s="150"/>
      <c r="CK18" s="150"/>
      <c r="CL18" s="150"/>
      <c r="CM18" s="150"/>
      <c r="CN18" s="150"/>
      <c r="CO18" s="150"/>
      <c r="CP18" s="150"/>
      <c r="CQ18" s="150"/>
      <c r="CR18" s="150"/>
      <c r="CS18" s="150"/>
      <c r="CT18" s="150"/>
      <c r="CU18" s="114">
        <f t="shared" si="0"/>
        <v>0</v>
      </c>
    </row>
    <row r="19" spans="1:99" x14ac:dyDescent="0.3">
      <c r="A19" s="32" t="str">
        <f>IF(Requirements!A19="","",Requirements!A19)</f>
        <v/>
      </c>
      <c r="B19" s="33" t="str">
        <f>IF(Requirements!B19="","",Requirements!B19)</f>
        <v/>
      </c>
      <c r="C19" s="153"/>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0"/>
      <c r="BA19" s="150"/>
      <c r="BB19" s="150"/>
      <c r="BC19" s="150"/>
      <c r="BD19" s="150"/>
      <c r="BE19" s="150"/>
      <c r="BF19" s="150"/>
      <c r="BG19" s="150"/>
      <c r="BH19" s="150"/>
      <c r="BI19" s="150"/>
      <c r="BJ19" s="150"/>
      <c r="BK19" s="150"/>
      <c r="BL19" s="150"/>
      <c r="BM19" s="150"/>
      <c r="BN19" s="150"/>
      <c r="BO19" s="150"/>
      <c r="BP19" s="150"/>
      <c r="BQ19" s="150"/>
      <c r="BR19" s="150"/>
      <c r="BS19" s="150"/>
      <c r="BT19" s="150"/>
      <c r="BU19" s="150"/>
      <c r="BV19" s="150"/>
      <c r="BW19" s="150"/>
      <c r="BX19" s="150"/>
      <c r="BY19" s="150"/>
      <c r="BZ19" s="150"/>
      <c r="CA19" s="150"/>
      <c r="CB19" s="150"/>
      <c r="CC19" s="150"/>
      <c r="CD19" s="150"/>
      <c r="CE19" s="150"/>
      <c r="CF19" s="150"/>
      <c r="CG19" s="150"/>
      <c r="CH19" s="150"/>
      <c r="CI19" s="150"/>
      <c r="CJ19" s="150"/>
      <c r="CK19" s="150"/>
      <c r="CL19" s="150"/>
      <c r="CM19" s="150"/>
      <c r="CN19" s="150"/>
      <c r="CO19" s="150"/>
      <c r="CP19" s="150"/>
      <c r="CQ19" s="150"/>
      <c r="CR19" s="150"/>
      <c r="CS19" s="150"/>
      <c r="CT19" s="150"/>
      <c r="CU19" s="114">
        <f t="shared" si="0"/>
        <v>0</v>
      </c>
    </row>
    <row r="20" spans="1:99" x14ac:dyDescent="0.3">
      <c r="A20" s="32" t="str">
        <f>IF(Requirements!A20="","",Requirements!A20)</f>
        <v/>
      </c>
      <c r="B20" s="33" t="str">
        <f>IF(Requirements!B20="","",Requirements!B20)</f>
        <v/>
      </c>
      <c r="C20" s="153"/>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0"/>
      <c r="BA20" s="150"/>
      <c r="BB20" s="150"/>
      <c r="BC20" s="150"/>
      <c r="BD20" s="150"/>
      <c r="BE20" s="150"/>
      <c r="BF20" s="150"/>
      <c r="BG20" s="150"/>
      <c r="BH20" s="150"/>
      <c r="BI20" s="150"/>
      <c r="BJ20" s="150"/>
      <c r="BK20" s="150"/>
      <c r="BL20" s="150"/>
      <c r="BM20" s="150"/>
      <c r="BN20" s="150"/>
      <c r="BO20" s="150"/>
      <c r="BP20" s="150"/>
      <c r="BQ20" s="150"/>
      <c r="BR20" s="150"/>
      <c r="BS20" s="150"/>
      <c r="BT20" s="150"/>
      <c r="BU20" s="150"/>
      <c r="BV20" s="150"/>
      <c r="BW20" s="150"/>
      <c r="BX20" s="150"/>
      <c r="BY20" s="150"/>
      <c r="BZ20" s="150"/>
      <c r="CA20" s="150"/>
      <c r="CB20" s="150"/>
      <c r="CC20" s="150"/>
      <c r="CD20" s="150"/>
      <c r="CE20" s="150"/>
      <c r="CF20" s="150"/>
      <c r="CG20" s="150"/>
      <c r="CH20" s="150"/>
      <c r="CI20" s="150"/>
      <c r="CJ20" s="150"/>
      <c r="CK20" s="150"/>
      <c r="CL20" s="150"/>
      <c r="CM20" s="150"/>
      <c r="CN20" s="150"/>
      <c r="CO20" s="150"/>
      <c r="CP20" s="150"/>
      <c r="CQ20" s="150"/>
      <c r="CR20" s="150"/>
      <c r="CS20" s="150"/>
      <c r="CT20" s="150"/>
      <c r="CU20" s="114">
        <f t="shared" si="0"/>
        <v>0</v>
      </c>
    </row>
    <row r="21" spans="1:99" x14ac:dyDescent="0.3">
      <c r="A21" s="32" t="str">
        <f>IF(Requirements!A21="","",Requirements!A21)</f>
        <v/>
      </c>
      <c r="B21" s="33" t="str">
        <f>IF(Requirements!B21="","",Requirements!B21)</f>
        <v/>
      </c>
      <c r="C21" s="153"/>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c r="BI21" s="150"/>
      <c r="BJ21" s="150"/>
      <c r="BK21" s="150"/>
      <c r="BL21" s="150"/>
      <c r="BM21" s="150"/>
      <c r="BN21" s="150"/>
      <c r="BO21" s="150"/>
      <c r="BP21" s="150"/>
      <c r="BQ21" s="150"/>
      <c r="BR21" s="150"/>
      <c r="BS21" s="150"/>
      <c r="BT21" s="150"/>
      <c r="BU21" s="150"/>
      <c r="BV21" s="150"/>
      <c r="BW21" s="150"/>
      <c r="BX21" s="150"/>
      <c r="BY21" s="150"/>
      <c r="BZ21" s="150"/>
      <c r="CA21" s="150"/>
      <c r="CB21" s="150"/>
      <c r="CC21" s="150"/>
      <c r="CD21" s="150"/>
      <c r="CE21" s="150"/>
      <c r="CF21" s="150"/>
      <c r="CG21" s="150"/>
      <c r="CH21" s="150"/>
      <c r="CI21" s="150"/>
      <c r="CJ21" s="150"/>
      <c r="CK21" s="150"/>
      <c r="CL21" s="150"/>
      <c r="CM21" s="150"/>
      <c r="CN21" s="150"/>
      <c r="CO21" s="150"/>
      <c r="CP21" s="150"/>
      <c r="CQ21" s="150"/>
      <c r="CR21" s="150"/>
      <c r="CS21" s="150"/>
      <c r="CT21" s="150"/>
      <c r="CU21" s="114">
        <f t="shared" si="0"/>
        <v>0</v>
      </c>
    </row>
    <row r="22" spans="1:99" x14ac:dyDescent="0.3">
      <c r="A22" s="32" t="str">
        <f>IF(Requirements!A22="","",Requirements!A22)</f>
        <v/>
      </c>
      <c r="B22" s="33" t="str">
        <f>IF(Requirements!B22="","",Requirements!B22)</f>
        <v/>
      </c>
      <c r="C22" s="153"/>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0"/>
      <c r="BA22" s="150"/>
      <c r="BB22" s="150"/>
      <c r="BC22" s="150"/>
      <c r="BD22" s="150"/>
      <c r="BE22" s="150"/>
      <c r="BF22" s="150"/>
      <c r="BG22" s="150"/>
      <c r="BH22" s="150"/>
      <c r="BI22" s="150"/>
      <c r="BJ22" s="150"/>
      <c r="BK22" s="150"/>
      <c r="BL22" s="150"/>
      <c r="BM22" s="150"/>
      <c r="BN22" s="150"/>
      <c r="BO22" s="150"/>
      <c r="BP22" s="150"/>
      <c r="BQ22" s="150"/>
      <c r="BR22" s="150"/>
      <c r="BS22" s="150"/>
      <c r="BT22" s="150"/>
      <c r="BU22" s="150"/>
      <c r="BV22" s="150"/>
      <c r="BW22" s="150"/>
      <c r="BX22" s="150"/>
      <c r="BY22" s="150"/>
      <c r="BZ22" s="150"/>
      <c r="CA22" s="150"/>
      <c r="CB22" s="150"/>
      <c r="CC22" s="150"/>
      <c r="CD22" s="150"/>
      <c r="CE22" s="150"/>
      <c r="CF22" s="150"/>
      <c r="CG22" s="150"/>
      <c r="CH22" s="150"/>
      <c r="CI22" s="150"/>
      <c r="CJ22" s="150"/>
      <c r="CK22" s="150"/>
      <c r="CL22" s="150"/>
      <c r="CM22" s="150"/>
      <c r="CN22" s="150"/>
      <c r="CO22" s="150"/>
      <c r="CP22" s="150"/>
      <c r="CQ22" s="150"/>
      <c r="CR22" s="150"/>
      <c r="CS22" s="150"/>
      <c r="CT22" s="150"/>
      <c r="CU22" s="114">
        <f t="shared" si="0"/>
        <v>0</v>
      </c>
    </row>
    <row r="23" spans="1:99" x14ac:dyDescent="0.3">
      <c r="A23" s="32" t="str">
        <f>IF(Requirements!A23="","",Requirements!A23)</f>
        <v/>
      </c>
      <c r="B23" s="33" t="str">
        <f>IF(Requirements!B23="","",Requirements!B23)</f>
        <v/>
      </c>
      <c r="C23" s="153"/>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c r="AP23" s="150"/>
      <c r="AQ23" s="150"/>
      <c r="AR23" s="150"/>
      <c r="AS23" s="150"/>
      <c r="AT23" s="150"/>
      <c r="AU23" s="150"/>
      <c r="AV23" s="150"/>
      <c r="AW23" s="150"/>
      <c r="AX23" s="150"/>
      <c r="AY23" s="150"/>
      <c r="AZ23" s="150"/>
      <c r="BA23" s="150"/>
      <c r="BB23" s="150"/>
      <c r="BC23" s="150"/>
      <c r="BD23" s="150"/>
      <c r="BE23" s="150"/>
      <c r="BF23" s="150"/>
      <c r="BG23" s="150"/>
      <c r="BH23" s="150"/>
      <c r="BI23" s="150"/>
      <c r="BJ23" s="150"/>
      <c r="BK23" s="150"/>
      <c r="BL23" s="150"/>
      <c r="BM23" s="150"/>
      <c r="BN23" s="150"/>
      <c r="BO23" s="150"/>
      <c r="BP23" s="150"/>
      <c r="BQ23" s="150"/>
      <c r="BR23" s="150"/>
      <c r="BS23" s="150"/>
      <c r="BT23" s="150"/>
      <c r="BU23" s="150"/>
      <c r="BV23" s="150"/>
      <c r="BW23" s="150"/>
      <c r="BX23" s="150"/>
      <c r="BY23" s="150"/>
      <c r="BZ23" s="150"/>
      <c r="CA23" s="150"/>
      <c r="CB23" s="150"/>
      <c r="CC23" s="150"/>
      <c r="CD23" s="150"/>
      <c r="CE23" s="150"/>
      <c r="CF23" s="150"/>
      <c r="CG23" s="150"/>
      <c r="CH23" s="150"/>
      <c r="CI23" s="150"/>
      <c r="CJ23" s="150"/>
      <c r="CK23" s="150"/>
      <c r="CL23" s="150"/>
      <c r="CM23" s="150"/>
      <c r="CN23" s="150"/>
      <c r="CO23" s="150"/>
      <c r="CP23" s="150"/>
      <c r="CQ23" s="150"/>
      <c r="CR23" s="150"/>
      <c r="CS23" s="150"/>
      <c r="CT23" s="150"/>
      <c r="CU23" s="114">
        <f t="shared" si="0"/>
        <v>0</v>
      </c>
    </row>
    <row r="24" spans="1:99" x14ac:dyDescent="0.3">
      <c r="A24" s="32" t="str">
        <f>IF(Requirements!A24="","",Requirements!A24)</f>
        <v/>
      </c>
      <c r="B24" s="33" t="str">
        <f>IF(Requirements!B24="","",Requirements!B24)</f>
        <v/>
      </c>
      <c r="C24" s="153"/>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0"/>
      <c r="AL24" s="150"/>
      <c r="AM24" s="150"/>
      <c r="AN24" s="150"/>
      <c r="AO24" s="150"/>
      <c r="AP24" s="150"/>
      <c r="AQ24" s="150"/>
      <c r="AR24" s="150"/>
      <c r="AS24" s="150"/>
      <c r="AT24" s="150"/>
      <c r="AU24" s="150"/>
      <c r="AV24" s="150"/>
      <c r="AW24" s="150"/>
      <c r="AX24" s="150"/>
      <c r="AY24" s="150"/>
      <c r="AZ24" s="150"/>
      <c r="BA24" s="150"/>
      <c r="BB24" s="150"/>
      <c r="BC24" s="150"/>
      <c r="BD24" s="150"/>
      <c r="BE24" s="150"/>
      <c r="BF24" s="150"/>
      <c r="BG24" s="150"/>
      <c r="BH24" s="150"/>
      <c r="BI24" s="150"/>
      <c r="BJ24" s="150"/>
      <c r="BK24" s="150"/>
      <c r="BL24" s="150"/>
      <c r="BM24" s="150"/>
      <c r="BN24" s="150"/>
      <c r="BO24" s="150"/>
      <c r="BP24" s="150"/>
      <c r="BQ24" s="150"/>
      <c r="BR24" s="150"/>
      <c r="BS24" s="150"/>
      <c r="BT24" s="150"/>
      <c r="BU24" s="150"/>
      <c r="BV24" s="150"/>
      <c r="BW24" s="150"/>
      <c r="BX24" s="150"/>
      <c r="BY24" s="150"/>
      <c r="BZ24" s="150"/>
      <c r="CA24" s="150"/>
      <c r="CB24" s="150"/>
      <c r="CC24" s="150"/>
      <c r="CD24" s="150"/>
      <c r="CE24" s="150"/>
      <c r="CF24" s="150"/>
      <c r="CG24" s="150"/>
      <c r="CH24" s="150"/>
      <c r="CI24" s="150"/>
      <c r="CJ24" s="150"/>
      <c r="CK24" s="150"/>
      <c r="CL24" s="150"/>
      <c r="CM24" s="150"/>
      <c r="CN24" s="150"/>
      <c r="CO24" s="150"/>
      <c r="CP24" s="150"/>
      <c r="CQ24" s="150"/>
      <c r="CR24" s="150"/>
      <c r="CS24" s="150"/>
      <c r="CT24" s="150"/>
      <c r="CU24" s="114">
        <f t="shared" si="0"/>
        <v>0</v>
      </c>
    </row>
    <row r="25" spans="1:99" x14ac:dyDescent="0.3">
      <c r="A25" s="32" t="str">
        <f>IF(Requirements!A25="","",Requirements!A25)</f>
        <v/>
      </c>
      <c r="B25" s="33" t="str">
        <f>IF(Requirements!B25="","",Requirements!B25)</f>
        <v/>
      </c>
      <c r="C25" s="153"/>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0"/>
      <c r="AX25" s="150"/>
      <c r="AY25" s="150"/>
      <c r="AZ25" s="150"/>
      <c r="BA25" s="150"/>
      <c r="BB25" s="150"/>
      <c r="BC25" s="150"/>
      <c r="BD25" s="150"/>
      <c r="BE25" s="150"/>
      <c r="BF25" s="150"/>
      <c r="BG25" s="150"/>
      <c r="BH25" s="150"/>
      <c r="BI25" s="150"/>
      <c r="BJ25" s="150"/>
      <c r="BK25" s="150"/>
      <c r="BL25" s="150"/>
      <c r="BM25" s="150"/>
      <c r="BN25" s="150"/>
      <c r="BO25" s="150"/>
      <c r="BP25" s="150"/>
      <c r="BQ25" s="150"/>
      <c r="BR25" s="150"/>
      <c r="BS25" s="150"/>
      <c r="BT25" s="150"/>
      <c r="BU25" s="150"/>
      <c r="BV25" s="150"/>
      <c r="BW25" s="150"/>
      <c r="BX25" s="150"/>
      <c r="BY25" s="150"/>
      <c r="BZ25" s="150"/>
      <c r="CA25" s="150"/>
      <c r="CB25" s="150"/>
      <c r="CC25" s="150"/>
      <c r="CD25" s="150"/>
      <c r="CE25" s="150"/>
      <c r="CF25" s="150"/>
      <c r="CG25" s="150"/>
      <c r="CH25" s="150"/>
      <c r="CI25" s="150"/>
      <c r="CJ25" s="150"/>
      <c r="CK25" s="150"/>
      <c r="CL25" s="150"/>
      <c r="CM25" s="150"/>
      <c r="CN25" s="150"/>
      <c r="CO25" s="150"/>
      <c r="CP25" s="150"/>
      <c r="CQ25" s="150"/>
      <c r="CR25" s="150"/>
      <c r="CS25" s="150"/>
      <c r="CT25" s="150"/>
      <c r="CU25" s="114">
        <f t="shared" si="0"/>
        <v>0</v>
      </c>
    </row>
    <row r="26" spans="1:99" x14ac:dyDescent="0.3">
      <c r="A26" s="32" t="str">
        <f>IF(Requirements!A26="","",Requirements!A26)</f>
        <v/>
      </c>
      <c r="B26" s="33" t="str">
        <f>IF(Requirements!B26="","",Requirements!B26)</f>
        <v/>
      </c>
      <c r="C26" s="153"/>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c r="AT26" s="150"/>
      <c r="AU26" s="150"/>
      <c r="AV26" s="150"/>
      <c r="AW26" s="150"/>
      <c r="AX26" s="150"/>
      <c r="AY26" s="150"/>
      <c r="AZ26" s="150"/>
      <c r="BA26" s="150"/>
      <c r="BB26" s="150"/>
      <c r="BC26" s="150"/>
      <c r="BD26" s="150"/>
      <c r="BE26" s="150"/>
      <c r="BF26" s="150"/>
      <c r="BG26" s="150"/>
      <c r="BH26" s="150"/>
      <c r="BI26" s="150"/>
      <c r="BJ26" s="150"/>
      <c r="BK26" s="150"/>
      <c r="BL26" s="150"/>
      <c r="BM26" s="150"/>
      <c r="BN26" s="150"/>
      <c r="BO26" s="150"/>
      <c r="BP26" s="150"/>
      <c r="BQ26" s="150"/>
      <c r="BR26" s="150"/>
      <c r="BS26" s="150"/>
      <c r="BT26" s="150"/>
      <c r="BU26" s="150"/>
      <c r="BV26" s="150"/>
      <c r="BW26" s="150"/>
      <c r="BX26" s="150"/>
      <c r="BY26" s="150"/>
      <c r="BZ26" s="150"/>
      <c r="CA26" s="150"/>
      <c r="CB26" s="150"/>
      <c r="CC26" s="150"/>
      <c r="CD26" s="150"/>
      <c r="CE26" s="150"/>
      <c r="CF26" s="150"/>
      <c r="CG26" s="150"/>
      <c r="CH26" s="150"/>
      <c r="CI26" s="150"/>
      <c r="CJ26" s="150"/>
      <c r="CK26" s="150"/>
      <c r="CL26" s="150"/>
      <c r="CM26" s="150"/>
      <c r="CN26" s="150"/>
      <c r="CO26" s="150"/>
      <c r="CP26" s="150"/>
      <c r="CQ26" s="150"/>
      <c r="CR26" s="150"/>
      <c r="CS26" s="150"/>
      <c r="CT26" s="150"/>
      <c r="CU26" s="114">
        <f t="shared" si="0"/>
        <v>0</v>
      </c>
    </row>
    <row r="27" spans="1:99" x14ac:dyDescent="0.3">
      <c r="A27" s="32" t="str">
        <f>IF(Requirements!A27="","",Requirements!A27)</f>
        <v/>
      </c>
      <c r="B27" s="33" t="str">
        <f>IF(Requirements!B27="","",Requirements!B27)</f>
        <v/>
      </c>
      <c r="C27" s="153"/>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150"/>
      <c r="BB27" s="150"/>
      <c r="BC27" s="150"/>
      <c r="BD27" s="150"/>
      <c r="BE27" s="150"/>
      <c r="BF27" s="150"/>
      <c r="BG27" s="150"/>
      <c r="BH27" s="150"/>
      <c r="BI27" s="150"/>
      <c r="BJ27" s="150"/>
      <c r="BK27" s="150"/>
      <c r="BL27" s="150"/>
      <c r="BM27" s="150"/>
      <c r="BN27" s="150"/>
      <c r="BO27" s="150"/>
      <c r="BP27" s="150"/>
      <c r="BQ27" s="150"/>
      <c r="BR27" s="150"/>
      <c r="BS27" s="150"/>
      <c r="BT27" s="150"/>
      <c r="BU27" s="150"/>
      <c r="BV27" s="150"/>
      <c r="BW27" s="150"/>
      <c r="BX27" s="150"/>
      <c r="BY27" s="150"/>
      <c r="BZ27" s="150"/>
      <c r="CA27" s="150"/>
      <c r="CB27" s="150"/>
      <c r="CC27" s="150"/>
      <c r="CD27" s="150"/>
      <c r="CE27" s="150"/>
      <c r="CF27" s="150"/>
      <c r="CG27" s="150"/>
      <c r="CH27" s="150"/>
      <c r="CI27" s="150"/>
      <c r="CJ27" s="150"/>
      <c r="CK27" s="150"/>
      <c r="CL27" s="150"/>
      <c r="CM27" s="150"/>
      <c r="CN27" s="150"/>
      <c r="CO27" s="150"/>
      <c r="CP27" s="150"/>
      <c r="CQ27" s="150"/>
      <c r="CR27" s="150"/>
      <c r="CS27" s="150"/>
      <c r="CT27" s="150"/>
      <c r="CU27" s="114">
        <f t="shared" si="0"/>
        <v>0</v>
      </c>
    </row>
    <row r="28" spans="1:99" x14ac:dyDescent="0.3">
      <c r="A28" s="32" t="str">
        <f>IF(Requirements!A28="","",Requirements!A28)</f>
        <v/>
      </c>
      <c r="B28" s="33" t="str">
        <f>IF(Requirements!B28="","",Requirements!B28)</f>
        <v/>
      </c>
      <c r="C28" s="153"/>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c r="AZ28" s="150"/>
      <c r="BA28" s="150"/>
      <c r="BB28" s="150"/>
      <c r="BC28" s="150"/>
      <c r="BD28" s="150"/>
      <c r="BE28" s="150"/>
      <c r="BF28" s="150"/>
      <c r="BG28" s="150"/>
      <c r="BH28" s="150"/>
      <c r="BI28" s="150"/>
      <c r="BJ28" s="150"/>
      <c r="BK28" s="150"/>
      <c r="BL28" s="150"/>
      <c r="BM28" s="150"/>
      <c r="BN28" s="150"/>
      <c r="BO28" s="150"/>
      <c r="BP28" s="150"/>
      <c r="BQ28" s="150"/>
      <c r="BR28" s="150"/>
      <c r="BS28" s="150"/>
      <c r="BT28" s="150"/>
      <c r="BU28" s="150"/>
      <c r="BV28" s="150"/>
      <c r="BW28" s="150"/>
      <c r="BX28" s="150"/>
      <c r="BY28" s="150"/>
      <c r="BZ28" s="150"/>
      <c r="CA28" s="150"/>
      <c r="CB28" s="150"/>
      <c r="CC28" s="150"/>
      <c r="CD28" s="150"/>
      <c r="CE28" s="150"/>
      <c r="CF28" s="150"/>
      <c r="CG28" s="150"/>
      <c r="CH28" s="150"/>
      <c r="CI28" s="150"/>
      <c r="CJ28" s="150"/>
      <c r="CK28" s="150"/>
      <c r="CL28" s="150"/>
      <c r="CM28" s="150"/>
      <c r="CN28" s="150"/>
      <c r="CO28" s="150"/>
      <c r="CP28" s="150"/>
      <c r="CQ28" s="150"/>
      <c r="CR28" s="150"/>
      <c r="CS28" s="150"/>
      <c r="CT28" s="150"/>
      <c r="CU28" s="114">
        <f t="shared" si="0"/>
        <v>0</v>
      </c>
    </row>
    <row r="29" spans="1:99" x14ac:dyDescent="0.3">
      <c r="A29" s="32" t="str">
        <f>IF(Requirements!A29="","",Requirements!A29)</f>
        <v/>
      </c>
      <c r="B29" s="33" t="str">
        <f>IF(Requirements!B29="","",Requirements!B29)</f>
        <v/>
      </c>
      <c r="C29" s="153"/>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0"/>
      <c r="BR29" s="150"/>
      <c r="BS29" s="150"/>
      <c r="BT29" s="150"/>
      <c r="BU29" s="150"/>
      <c r="BV29" s="150"/>
      <c r="BW29" s="150"/>
      <c r="BX29" s="150"/>
      <c r="BY29" s="150"/>
      <c r="BZ29" s="150"/>
      <c r="CA29" s="150"/>
      <c r="CB29" s="150"/>
      <c r="CC29" s="150"/>
      <c r="CD29" s="150"/>
      <c r="CE29" s="150"/>
      <c r="CF29" s="150"/>
      <c r="CG29" s="150"/>
      <c r="CH29" s="150"/>
      <c r="CI29" s="150"/>
      <c r="CJ29" s="150"/>
      <c r="CK29" s="150"/>
      <c r="CL29" s="150"/>
      <c r="CM29" s="150"/>
      <c r="CN29" s="150"/>
      <c r="CO29" s="150"/>
      <c r="CP29" s="150"/>
      <c r="CQ29" s="150"/>
      <c r="CR29" s="150"/>
      <c r="CS29" s="150"/>
      <c r="CT29" s="150"/>
      <c r="CU29" s="114">
        <f t="shared" si="0"/>
        <v>0</v>
      </c>
    </row>
    <row r="30" spans="1:99" x14ac:dyDescent="0.3">
      <c r="A30" s="32" t="str">
        <f>IF(Requirements!A30="","",Requirements!A30)</f>
        <v/>
      </c>
      <c r="B30" s="33" t="str">
        <f>IF(Requirements!B30="","",Requirements!B30)</f>
        <v/>
      </c>
      <c r="C30" s="153"/>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0"/>
      <c r="BD30" s="150"/>
      <c r="BE30" s="150"/>
      <c r="BF30" s="150"/>
      <c r="BG30" s="150"/>
      <c r="BH30" s="150"/>
      <c r="BI30" s="150"/>
      <c r="BJ30" s="150"/>
      <c r="BK30" s="150"/>
      <c r="BL30" s="150"/>
      <c r="BM30" s="150"/>
      <c r="BN30" s="150"/>
      <c r="BO30" s="150"/>
      <c r="BP30" s="150"/>
      <c r="BQ30" s="150"/>
      <c r="BR30" s="150"/>
      <c r="BS30" s="150"/>
      <c r="BT30" s="150"/>
      <c r="BU30" s="150"/>
      <c r="BV30" s="150"/>
      <c r="BW30" s="150"/>
      <c r="BX30" s="150"/>
      <c r="BY30" s="150"/>
      <c r="BZ30" s="150"/>
      <c r="CA30" s="150"/>
      <c r="CB30" s="150"/>
      <c r="CC30" s="150"/>
      <c r="CD30" s="150"/>
      <c r="CE30" s="150"/>
      <c r="CF30" s="150"/>
      <c r="CG30" s="150"/>
      <c r="CH30" s="150"/>
      <c r="CI30" s="150"/>
      <c r="CJ30" s="150"/>
      <c r="CK30" s="150"/>
      <c r="CL30" s="150"/>
      <c r="CM30" s="150"/>
      <c r="CN30" s="150"/>
      <c r="CO30" s="150"/>
      <c r="CP30" s="150"/>
      <c r="CQ30" s="150"/>
      <c r="CR30" s="150"/>
      <c r="CS30" s="150"/>
      <c r="CT30" s="150"/>
      <c r="CU30" s="114">
        <f t="shared" si="0"/>
        <v>0</v>
      </c>
    </row>
    <row r="31" spans="1:99" x14ac:dyDescent="0.3">
      <c r="A31" s="32" t="str">
        <f>IF(Requirements!A31="","",Requirements!A31)</f>
        <v/>
      </c>
      <c r="B31" s="33" t="str">
        <f>IF(Requirements!B31="","",Requirements!B31)</f>
        <v/>
      </c>
      <c r="C31" s="153"/>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150"/>
      <c r="BY31" s="150"/>
      <c r="BZ31" s="150"/>
      <c r="CA31" s="150"/>
      <c r="CB31" s="150"/>
      <c r="CC31" s="150"/>
      <c r="CD31" s="150"/>
      <c r="CE31" s="150"/>
      <c r="CF31" s="150"/>
      <c r="CG31" s="150"/>
      <c r="CH31" s="150"/>
      <c r="CI31" s="150"/>
      <c r="CJ31" s="150"/>
      <c r="CK31" s="150"/>
      <c r="CL31" s="150"/>
      <c r="CM31" s="150"/>
      <c r="CN31" s="150"/>
      <c r="CO31" s="150"/>
      <c r="CP31" s="150"/>
      <c r="CQ31" s="150"/>
      <c r="CR31" s="150"/>
      <c r="CS31" s="150"/>
      <c r="CT31" s="150"/>
      <c r="CU31" s="114">
        <f t="shared" si="0"/>
        <v>0</v>
      </c>
    </row>
    <row r="32" spans="1:99" x14ac:dyDescent="0.3">
      <c r="A32" s="32" t="str">
        <f>IF(Requirements!A32="","",Requirements!A32)</f>
        <v/>
      </c>
      <c r="B32" s="33" t="str">
        <f>IF(Requirements!B32="","",Requirements!B32)</f>
        <v/>
      </c>
      <c r="C32" s="153"/>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150"/>
      <c r="BY32" s="150"/>
      <c r="BZ32" s="150"/>
      <c r="CA32" s="150"/>
      <c r="CB32" s="150"/>
      <c r="CC32" s="150"/>
      <c r="CD32" s="150"/>
      <c r="CE32" s="150"/>
      <c r="CF32" s="150"/>
      <c r="CG32" s="150"/>
      <c r="CH32" s="150"/>
      <c r="CI32" s="150"/>
      <c r="CJ32" s="150"/>
      <c r="CK32" s="150"/>
      <c r="CL32" s="150"/>
      <c r="CM32" s="150"/>
      <c r="CN32" s="150"/>
      <c r="CO32" s="150"/>
      <c r="CP32" s="150"/>
      <c r="CQ32" s="150"/>
      <c r="CR32" s="150"/>
      <c r="CS32" s="150"/>
      <c r="CT32" s="150"/>
      <c r="CU32" s="114">
        <f t="shared" si="0"/>
        <v>0</v>
      </c>
    </row>
    <row r="33" spans="1:99" x14ac:dyDescent="0.3">
      <c r="A33" s="32" t="str">
        <f>IF(Requirements!A33="","",Requirements!A33)</f>
        <v/>
      </c>
      <c r="B33" s="33" t="str">
        <f>IF(Requirements!B33="","",Requirements!B33)</f>
        <v/>
      </c>
      <c r="C33" s="153"/>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0"/>
      <c r="BD33" s="150"/>
      <c r="BE33" s="150"/>
      <c r="BF33" s="150"/>
      <c r="BG33" s="150"/>
      <c r="BH33" s="150"/>
      <c r="BI33" s="150"/>
      <c r="BJ33" s="150"/>
      <c r="BK33" s="150"/>
      <c r="BL33" s="150"/>
      <c r="BM33" s="150"/>
      <c r="BN33" s="150"/>
      <c r="BO33" s="150"/>
      <c r="BP33" s="150"/>
      <c r="BQ33" s="150"/>
      <c r="BR33" s="150"/>
      <c r="BS33" s="150"/>
      <c r="BT33" s="150"/>
      <c r="BU33" s="150"/>
      <c r="BV33" s="150"/>
      <c r="BW33" s="150"/>
      <c r="BX33" s="150"/>
      <c r="BY33" s="150"/>
      <c r="BZ33" s="150"/>
      <c r="CA33" s="150"/>
      <c r="CB33" s="150"/>
      <c r="CC33" s="150"/>
      <c r="CD33" s="150"/>
      <c r="CE33" s="150"/>
      <c r="CF33" s="150"/>
      <c r="CG33" s="150"/>
      <c r="CH33" s="150"/>
      <c r="CI33" s="150"/>
      <c r="CJ33" s="150"/>
      <c r="CK33" s="150"/>
      <c r="CL33" s="150"/>
      <c r="CM33" s="150"/>
      <c r="CN33" s="150"/>
      <c r="CO33" s="150"/>
      <c r="CP33" s="150"/>
      <c r="CQ33" s="150"/>
      <c r="CR33" s="150"/>
      <c r="CS33" s="150"/>
      <c r="CT33" s="150"/>
      <c r="CU33" s="114">
        <f t="shared" si="0"/>
        <v>0</v>
      </c>
    </row>
    <row r="34" spans="1:99" x14ac:dyDescent="0.3">
      <c r="A34" s="32" t="str">
        <f>IF(Requirements!A34="","",Requirements!A34)</f>
        <v/>
      </c>
      <c r="B34" s="33" t="str">
        <f>IF(Requirements!B34="","",Requirements!B34)</f>
        <v/>
      </c>
      <c r="C34" s="153"/>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0"/>
      <c r="BD34" s="150"/>
      <c r="BE34" s="150"/>
      <c r="BF34" s="150"/>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150"/>
      <c r="CC34" s="150"/>
      <c r="CD34" s="150"/>
      <c r="CE34" s="150"/>
      <c r="CF34" s="150"/>
      <c r="CG34" s="150"/>
      <c r="CH34" s="150"/>
      <c r="CI34" s="150"/>
      <c r="CJ34" s="150"/>
      <c r="CK34" s="150"/>
      <c r="CL34" s="150"/>
      <c r="CM34" s="150"/>
      <c r="CN34" s="150"/>
      <c r="CO34" s="150"/>
      <c r="CP34" s="150"/>
      <c r="CQ34" s="150"/>
      <c r="CR34" s="150"/>
      <c r="CS34" s="150"/>
      <c r="CT34" s="150"/>
      <c r="CU34" s="114">
        <f t="shared" si="0"/>
        <v>0</v>
      </c>
    </row>
    <row r="35" spans="1:99" x14ac:dyDescent="0.3">
      <c r="A35" s="32" t="str">
        <f>IF(Requirements!A35="","",Requirements!A35)</f>
        <v/>
      </c>
      <c r="B35" s="33" t="str">
        <f>IF(Requirements!B35="","",Requirements!B35)</f>
        <v/>
      </c>
      <c r="C35" s="153"/>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c r="BM35" s="150"/>
      <c r="BN35" s="150"/>
      <c r="BO35" s="150"/>
      <c r="BP35" s="150"/>
      <c r="BQ35" s="150"/>
      <c r="BR35" s="150"/>
      <c r="BS35" s="150"/>
      <c r="BT35" s="150"/>
      <c r="BU35" s="150"/>
      <c r="BV35" s="150"/>
      <c r="BW35" s="150"/>
      <c r="BX35" s="150"/>
      <c r="BY35" s="150"/>
      <c r="BZ35" s="150"/>
      <c r="CA35" s="150"/>
      <c r="CB35" s="150"/>
      <c r="CC35" s="150"/>
      <c r="CD35" s="150"/>
      <c r="CE35" s="150"/>
      <c r="CF35" s="150"/>
      <c r="CG35" s="150"/>
      <c r="CH35" s="150"/>
      <c r="CI35" s="150"/>
      <c r="CJ35" s="150"/>
      <c r="CK35" s="150"/>
      <c r="CL35" s="150"/>
      <c r="CM35" s="150"/>
      <c r="CN35" s="150"/>
      <c r="CO35" s="150"/>
      <c r="CP35" s="150"/>
      <c r="CQ35" s="150"/>
      <c r="CR35" s="150"/>
      <c r="CS35" s="150"/>
      <c r="CT35" s="150"/>
      <c r="CU35" s="114">
        <f t="shared" si="0"/>
        <v>0</v>
      </c>
    </row>
    <row r="36" spans="1:99" x14ac:dyDescent="0.3">
      <c r="A36" s="32" t="str">
        <f>IF(Requirements!A36="","",Requirements!A36)</f>
        <v/>
      </c>
      <c r="B36" s="33" t="str">
        <f>IF(Requirements!B36="","",Requirements!B36)</f>
        <v/>
      </c>
      <c r="C36" s="153"/>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0"/>
      <c r="BO36" s="150"/>
      <c r="BP36" s="150"/>
      <c r="BQ36" s="150"/>
      <c r="BR36" s="150"/>
      <c r="BS36" s="150"/>
      <c r="BT36" s="150"/>
      <c r="BU36" s="150"/>
      <c r="BV36" s="150"/>
      <c r="BW36" s="150"/>
      <c r="BX36" s="150"/>
      <c r="BY36" s="150"/>
      <c r="BZ36" s="150"/>
      <c r="CA36" s="150"/>
      <c r="CB36" s="150"/>
      <c r="CC36" s="150"/>
      <c r="CD36" s="150"/>
      <c r="CE36" s="150"/>
      <c r="CF36" s="150"/>
      <c r="CG36" s="150"/>
      <c r="CH36" s="150"/>
      <c r="CI36" s="150"/>
      <c r="CJ36" s="150"/>
      <c r="CK36" s="150"/>
      <c r="CL36" s="150"/>
      <c r="CM36" s="150"/>
      <c r="CN36" s="150"/>
      <c r="CO36" s="150"/>
      <c r="CP36" s="150"/>
      <c r="CQ36" s="150"/>
      <c r="CR36" s="150"/>
      <c r="CS36" s="150"/>
      <c r="CT36" s="150"/>
      <c r="CU36" s="114">
        <f t="shared" si="0"/>
        <v>0</v>
      </c>
    </row>
    <row r="37" spans="1:99" x14ac:dyDescent="0.3">
      <c r="A37" s="32" t="str">
        <f>IF(Requirements!A37="","",Requirements!A37)</f>
        <v/>
      </c>
      <c r="B37" s="33" t="str">
        <f>IF(Requirements!B37="","",Requirements!B37)</f>
        <v/>
      </c>
      <c r="C37" s="153"/>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50"/>
      <c r="BC37" s="150"/>
      <c r="BD37" s="150"/>
      <c r="BE37" s="150"/>
      <c r="BF37" s="150"/>
      <c r="BG37" s="150"/>
      <c r="BH37" s="150"/>
      <c r="BI37" s="150"/>
      <c r="BJ37" s="150"/>
      <c r="BK37" s="150"/>
      <c r="BL37" s="150"/>
      <c r="BM37" s="150"/>
      <c r="BN37" s="150"/>
      <c r="BO37" s="150"/>
      <c r="BP37" s="150"/>
      <c r="BQ37" s="150"/>
      <c r="BR37" s="150"/>
      <c r="BS37" s="150"/>
      <c r="BT37" s="150"/>
      <c r="BU37" s="150"/>
      <c r="BV37" s="150"/>
      <c r="BW37" s="150"/>
      <c r="BX37" s="150"/>
      <c r="BY37" s="150"/>
      <c r="BZ37" s="150"/>
      <c r="CA37" s="150"/>
      <c r="CB37" s="150"/>
      <c r="CC37" s="150"/>
      <c r="CD37" s="150"/>
      <c r="CE37" s="150"/>
      <c r="CF37" s="150"/>
      <c r="CG37" s="150"/>
      <c r="CH37" s="150"/>
      <c r="CI37" s="150"/>
      <c r="CJ37" s="150"/>
      <c r="CK37" s="150"/>
      <c r="CL37" s="150"/>
      <c r="CM37" s="150"/>
      <c r="CN37" s="150"/>
      <c r="CO37" s="150"/>
      <c r="CP37" s="150"/>
      <c r="CQ37" s="150"/>
      <c r="CR37" s="150"/>
      <c r="CS37" s="150"/>
      <c r="CT37" s="150"/>
      <c r="CU37" s="114">
        <f t="shared" si="0"/>
        <v>0</v>
      </c>
    </row>
    <row r="38" spans="1:99" x14ac:dyDescent="0.3">
      <c r="A38" s="32" t="str">
        <f>IF(Requirements!A38="","",Requirements!A38)</f>
        <v/>
      </c>
      <c r="B38" s="33" t="str">
        <f>IF(Requirements!B38="","",Requirements!B38)</f>
        <v/>
      </c>
      <c r="C38" s="153"/>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50"/>
      <c r="BC38" s="150"/>
      <c r="BD38" s="150"/>
      <c r="BE38" s="150"/>
      <c r="BF38" s="150"/>
      <c r="BG38" s="150"/>
      <c r="BH38" s="150"/>
      <c r="BI38" s="150"/>
      <c r="BJ38" s="150"/>
      <c r="BK38" s="150"/>
      <c r="BL38" s="150"/>
      <c r="BM38" s="150"/>
      <c r="BN38" s="150"/>
      <c r="BO38" s="150"/>
      <c r="BP38" s="150"/>
      <c r="BQ38" s="150"/>
      <c r="BR38" s="150"/>
      <c r="BS38" s="150"/>
      <c r="BT38" s="150"/>
      <c r="BU38" s="150"/>
      <c r="BV38" s="150"/>
      <c r="BW38" s="150"/>
      <c r="BX38" s="150"/>
      <c r="BY38" s="150"/>
      <c r="BZ38" s="150"/>
      <c r="CA38" s="150"/>
      <c r="CB38" s="150"/>
      <c r="CC38" s="150"/>
      <c r="CD38" s="150"/>
      <c r="CE38" s="150"/>
      <c r="CF38" s="150"/>
      <c r="CG38" s="150"/>
      <c r="CH38" s="150"/>
      <c r="CI38" s="150"/>
      <c r="CJ38" s="150"/>
      <c r="CK38" s="150"/>
      <c r="CL38" s="150"/>
      <c r="CM38" s="150"/>
      <c r="CN38" s="150"/>
      <c r="CO38" s="150"/>
      <c r="CP38" s="150"/>
      <c r="CQ38" s="150"/>
      <c r="CR38" s="150"/>
      <c r="CS38" s="150"/>
      <c r="CT38" s="150"/>
      <c r="CU38" s="114">
        <f t="shared" si="0"/>
        <v>0</v>
      </c>
    </row>
    <row r="39" spans="1:99" x14ac:dyDescent="0.3">
      <c r="A39" s="32" t="str">
        <f>IF(Requirements!A39="","",Requirements!A39)</f>
        <v/>
      </c>
      <c r="B39" s="33" t="str">
        <f>IF(Requirements!B39="","",Requirements!B39)</f>
        <v/>
      </c>
      <c r="C39" s="153"/>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0"/>
      <c r="AY39" s="150"/>
      <c r="AZ39" s="150"/>
      <c r="BA39" s="150"/>
      <c r="BB39" s="150"/>
      <c r="BC39" s="150"/>
      <c r="BD39" s="150"/>
      <c r="BE39" s="150"/>
      <c r="BF39" s="150"/>
      <c r="BG39" s="150"/>
      <c r="BH39" s="150"/>
      <c r="BI39" s="150"/>
      <c r="BJ39" s="150"/>
      <c r="BK39" s="150"/>
      <c r="BL39" s="150"/>
      <c r="BM39" s="150"/>
      <c r="BN39" s="150"/>
      <c r="BO39" s="150"/>
      <c r="BP39" s="150"/>
      <c r="BQ39" s="150"/>
      <c r="BR39" s="150"/>
      <c r="BS39" s="150"/>
      <c r="BT39" s="150"/>
      <c r="BU39" s="150"/>
      <c r="BV39" s="150"/>
      <c r="BW39" s="150"/>
      <c r="BX39" s="150"/>
      <c r="BY39" s="150"/>
      <c r="BZ39" s="150"/>
      <c r="CA39" s="150"/>
      <c r="CB39" s="150"/>
      <c r="CC39" s="150"/>
      <c r="CD39" s="150"/>
      <c r="CE39" s="150"/>
      <c r="CF39" s="150"/>
      <c r="CG39" s="150"/>
      <c r="CH39" s="150"/>
      <c r="CI39" s="150"/>
      <c r="CJ39" s="150"/>
      <c r="CK39" s="150"/>
      <c r="CL39" s="150"/>
      <c r="CM39" s="150"/>
      <c r="CN39" s="150"/>
      <c r="CO39" s="150"/>
      <c r="CP39" s="150"/>
      <c r="CQ39" s="150"/>
      <c r="CR39" s="150"/>
      <c r="CS39" s="150"/>
      <c r="CT39" s="150"/>
      <c r="CU39" s="114">
        <f t="shared" si="0"/>
        <v>0</v>
      </c>
    </row>
    <row r="40" spans="1:99" x14ac:dyDescent="0.3">
      <c r="A40" s="32" t="str">
        <f>IF(Requirements!A40="","",Requirements!A40)</f>
        <v/>
      </c>
      <c r="B40" s="33" t="str">
        <f>IF(Requirements!B40="","",Requirements!B40)</f>
        <v/>
      </c>
      <c r="C40" s="153"/>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c r="AV40" s="150"/>
      <c r="AW40" s="150"/>
      <c r="AX40" s="150"/>
      <c r="AY40" s="150"/>
      <c r="AZ40" s="150"/>
      <c r="BA40" s="150"/>
      <c r="BB40" s="150"/>
      <c r="BC40" s="150"/>
      <c r="BD40" s="150"/>
      <c r="BE40" s="150"/>
      <c r="BF40" s="150"/>
      <c r="BG40" s="150"/>
      <c r="BH40" s="150"/>
      <c r="BI40" s="150"/>
      <c r="BJ40" s="150"/>
      <c r="BK40" s="150"/>
      <c r="BL40" s="150"/>
      <c r="BM40" s="150"/>
      <c r="BN40" s="150"/>
      <c r="BO40" s="150"/>
      <c r="BP40" s="150"/>
      <c r="BQ40" s="150"/>
      <c r="BR40" s="150"/>
      <c r="BS40" s="150"/>
      <c r="BT40" s="150"/>
      <c r="BU40" s="150"/>
      <c r="BV40" s="150"/>
      <c r="BW40" s="150"/>
      <c r="BX40" s="150"/>
      <c r="BY40" s="150"/>
      <c r="BZ40" s="150"/>
      <c r="CA40" s="150"/>
      <c r="CB40" s="150"/>
      <c r="CC40" s="150"/>
      <c r="CD40" s="150"/>
      <c r="CE40" s="150"/>
      <c r="CF40" s="150"/>
      <c r="CG40" s="150"/>
      <c r="CH40" s="150"/>
      <c r="CI40" s="150"/>
      <c r="CJ40" s="150"/>
      <c r="CK40" s="150"/>
      <c r="CL40" s="150"/>
      <c r="CM40" s="150"/>
      <c r="CN40" s="150"/>
      <c r="CO40" s="150"/>
      <c r="CP40" s="150"/>
      <c r="CQ40" s="150"/>
      <c r="CR40" s="150"/>
      <c r="CS40" s="150"/>
      <c r="CT40" s="150"/>
      <c r="CU40" s="114">
        <f t="shared" si="0"/>
        <v>0</v>
      </c>
    </row>
    <row r="41" spans="1:99" x14ac:dyDescent="0.3">
      <c r="A41" s="32" t="str">
        <f>IF(Requirements!A41="","",Requirements!A41)</f>
        <v/>
      </c>
      <c r="B41" s="33" t="str">
        <f>IF(Requirements!B41="","",Requirements!B41)</f>
        <v/>
      </c>
      <c r="C41" s="153"/>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c r="AZ41" s="150"/>
      <c r="BA41" s="150"/>
      <c r="BB41" s="150"/>
      <c r="BC41" s="150"/>
      <c r="BD41" s="150"/>
      <c r="BE41" s="150"/>
      <c r="BF41" s="150"/>
      <c r="BG41" s="150"/>
      <c r="BH41" s="150"/>
      <c r="BI41" s="150"/>
      <c r="BJ41" s="150"/>
      <c r="BK41" s="150"/>
      <c r="BL41" s="150"/>
      <c r="BM41" s="150"/>
      <c r="BN41" s="150"/>
      <c r="BO41" s="150"/>
      <c r="BP41" s="150"/>
      <c r="BQ41" s="150"/>
      <c r="BR41" s="150"/>
      <c r="BS41" s="150"/>
      <c r="BT41" s="150"/>
      <c r="BU41" s="150"/>
      <c r="BV41" s="150"/>
      <c r="BW41" s="150"/>
      <c r="BX41" s="150"/>
      <c r="BY41" s="150"/>
      <c r="BZ41" s="150"/>
      <c r="CA41" s="150"/>
      <c r="CB41" s="150"/>
      <c r="CC41" s="150"/>
      <c r="CD41" s="150"/>
      <c r="CE41" s="150"/>
      <c r="CF41" s="150"/>
      <c r="CG41" s="150"/>
      <c r="CH41" s="150"/>
      <c r="CI41" s="150"/>
      <c r="CJ41" s="150"/>
      <c r="CK41" s="150"/>
      <c r="CL41" s="150"/>
      <c r="CM41" s="150"/>
      <c r="CN41" s="150"/>
      <c r="CO41" s="150"/>
      <c r="CP41" s="150"/>
      <c r="CQ41" s="150"/>
      <c r="CR41" s="150"/>
      <c r="CS41" s="150"/>
      <c r="CT41" s="150"/>
      <c r="CU41" s="114">
        <f t="shared" si="0"/>
        <v>0</v>
      </c>
    </row>
    <row r="42" spans="1:99" x14ac:dyDescent="0.3">
      <c r="A42" s="32" t="str">
        <f>IF(Requirements!A42="","",Requirements!A42)</f>
        <v/>
      </c>
      <c r="B42" s="33" t="str">
        <f>IF(Requirements!B42="","",Requirements!B42)</f>
        <v/>
      </c>
      <c r="C42" s="153"/>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0"/>
      <c r="AY42" s="150"/>
      <c r="AZ42" s="150"/>
      <c r="BA42" s="150"/>
      <c r="BB42" s="150"/>
      <c r="BC42" s="150"/>
      <c r="BD42" s="150"/>
      <c r="BE42" s="150"/>
      <c r="BF42" s="150"/>
      <c r="BG42" s="150"/>
      <c r="BH42" s="150"/>
      <c r="BI42" s="150"/>
      <c r="BJ42" s="150"/>
      <c r="BK42" s="150"/>
      <c r="BL42" s="150"/>
      <c r="BM42" s="150"/>
      <c r="BN42" s="150"/>
      <c r="BO42" s="150"/>
      <c r="BP42" s="150"/>
      <c r="BQ42" s="150"/>
      <c r="BR42" s="150"/>
      <c r="BS42" s="150"/>
      <c r="BT42" s="150"/>
      <c r="BU42" s="150"/>
      <c r="BV42" s="150"/>
      <c r="BW42" s="150"/>
      <c r="BX42" s="150"/>
      <c r="BY42" s="150"/>
      <c r="BZ42" s="150"/>
      <c r="CA42" s="150"/>
      <c r="CB42" s="150"/>
      <c r="CC42" s="150"/>
      <c r="CD42" s="150"/>
      <c r="CE42" s="150"/>
      <c r="CF42" s="150"/>
      <c r="CG42" s="150"/>
      <c r="CH42" s="150"/>
      <c r="CI42" s="150"/>
      <c r="CJ42" s="150"/>
      <c r="CK42" s="150"/>
      <c r="CL42" s="150"/>
      <c r="CM42" s="150"/>
      <c r="CN42" s="150"/>
      <c r="CO42" s="150"/>
      <c r="CP42" s="150"/>
      <c r="CQ42" s="150"/>
      <c r="CR42" s="150"/>
      <c r="CS42" s="150"/>
      <c r="CT42" s="150"/>
      <c r="CU42" s="114">
        <f t="shared" si="0"/>
        <v>0</v>
      </c>
    </row>
    <row r="43" spans="1:99" x14ac:dyDescent="0.3">
      <c r="A43" s="32" t="str">
        <f>IF(Requirements!A43="","",Requirements!A43)</f>
        <v/>
      </c>
      <c r="B43" s="33" t="str">
        <f>IF(Requirements!B43="","",Requirements!B43)</f>
        <v/>
      </c>
      <c r="C43" s="153"/>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0"/>
      <c r="BG43" s="150"/>
      <c r="BH43" s="150"/>
      <c r="BI43" s="150"/>
      <c r="BJ43" s="150"/>
      <c r="BK43" s="150"/>
      <c r="BL43" s="150"/>
      <c r="BM43" s="150"/>
      <c r="BN43" s="150"/>
      <c r="BO43" s="150"/>
      <c r="BP43" s="150"/>
      <c r="BQ43" s="150"/>
      <c r="BR43" s="150"/>
      <c r="BS43" s="150"/>
      <c r="BT43" s="150"/>
      <c r="BU43" s="150"/>
      <c r="BV43" s="150"/>
      <c r="BW43" s="150"/>
      <c r="BX43" s="150"/>
      <c r="BY43" s="150"/>
      <c r="BZ43" s="150"/>
      <c r="CA43" s="150"/>
      <c r="CB43" s="150"/>
      <c r="CC43" s="150"/>
      <c r="CD43" s="150"/>
      <c r="CE43" s="150"/>
      <c r="CF43" s="150"/>
      <c r="CG43" s="150"/>
      <c r="CH43" s="150"/>
      <c r="CI43" s="150"/>
      <c r="CJ43" s="150"/>
      <c r="CK43" s="150"/>
      <c r="CL43" s="150"/>
      <c r="CM43" s="150"/>
      <c r="CN43" s="150"/>
      <c r="CO43" s="150"/>
      <c r="CP43" s="150"/>
      <c r="CQ43" s="150"/>
      <c r="CR43" s="150"/>
      <c r="CS43" s="150"/>
      <c r="CT43" s="150"/>
      <c r="CU43" s="114">
        <f t="shared" si="0"/>
        <v>0</v>
      </c>
    </row>
    <row r="44" spans="1:99" x14ac:dyDescent="0.3">
      <c r="A44" s="32" t="str">
        <f>IF(Requirements!A44="","",Requirements!A44)</f>
        <v/>
      </c>
      <c r="B44" s="33" t="str">
        <f>IF(Requirements!B44="","",Requirements!B44)</f>
        <v/>
      </c>
      <c r="C44" s="153"/>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c r="BD44" s="150"/>
      <c r="BE44" s="150"/>
      <c r="BF44" s="150"/>
      <c r="BG44" s="150"/>
      <c r="BH44" s="150"/>
      <c r="BI44" s="150"/>
      <c r="BJ44" s="150"/>
      <c r="BK44" s="150"/>
      <c r="BL44" s="150"/>
      <c r="BM44" s="150"/>
      <c r="BN44" s="150"/>
      <c r="BO44" s="150"/>
      <c r="BP44" s="150"/>
      <c r="BQ44" s="150"/>
      <c r="BR44" s="150"/>
      <c r="BS44" s="150"/>
      <c r="BT44" s="150"/>
      <c r="BU44" s="150"/>
      <c r="BV44" s="150"/>
      <c r="BW44" s="150"/>
      <c r="BX44" s="150"/>
      <c r="BY44" s="150"/>
      <c r="BZ44" s="150"/>
      <c r="CA44" s="150"/>
      <c r="CB44" s="150"/>
      <c r="CC44" s="150"/>
      <c r="CD44" s="150"/>
      <c r="CE44" s="150"/>
      <c r="CF44" s="150"/>
      <c r="CG44" s="150"/>
      <c r="CH44" s="150"/>
      <c r="CI44" s="150"/>
      <c r="CJ44" s="150"/>
      <c r="CK44" s="150"/>
      <c r="CL44" s="150"/>
      <c r="CM44" s="150"/>
      <c r="CN44" s="150"/>
      <c r="CO44" s="150"/>
      <c r="CP44" s="150"/>
      <c r="CQ44" s="150"/>
      <c r="CR44" s="150"/>
      <c r="CS44" s="150"/>
      <c r="CT44" s="150"/>
      <c r="CU44" s="114">
        <f t="shared" si="0"/>
        <v>0</v>
      </c>
    </row>
    <row r="45" spans="1:99" x14ac:dyDescent="0.3">
      <c r="A45" s="32" t="str">
        <f>IF(Requirements!A45="","",Requirements!A45)</f>
        <v/>
      </c>
      <c r="B45" s="33" t="str">
        <f>IF(Requirements!B45="","",Requirements!B45)</f>
        <v/>
      </c>
      <c r="C45" s="153"/>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c r="BE45" s="150"/>
      <c r="BF45" s="150"/>
      <c r="BG45" s="150"/>
      <c r="BH45" s="150"/>
      <c r="BI45" s="150"/>
      <c r="BJ45" s="150"/>
      <c r="BK45" s="150"/>
      <c r="BL45" s="150"/>
      <c r="BM45" s="150"/>
      <c r="BN45" s="150"/>
      <c r="BO45" s="150"/>
      <c r="BP45" s="150"/>
      <c r="BQ45" s="150"/>
      <c r="BR45" s="150"/>
      <c r="BS45" s="150"/>
      <c r="BT45" s="150"/>
      <c r="BU45" s="150"/>
      <c r="BV45" s="150"/>
      <c r="BW45" s="150"/>
      <c r="BX45" s="150"/>
      <c r="BY45" s="150"/>
      <c r="BZ45" s="150"/>
      <c r="CA45" s="150"/>
      <c r="CB45" s="150"/>
      <c r="CC45" s="150"/>
      <c r="CD45" s="150"/>
      <c r="CE45" s="150"/>
      <c r="CF45" s="150"/>
      <c r="CG45" s="150"/>
      <c r="CH45" s="150"/>
      <c r="CI45" s="150"/>
      <c r="CJ45" s="150"/>
      <c r="CK45" s="150"/>
      <c r="CL45" s="150"/>
      <c r="CM45" s="150"/>
      <c r="CN45" s="150"/>
      <c r="CO45" s="150"/>
      <c r="CP45" s="150"/>
      <c r="CQ45" s="150"/>
      <c r="CR45" s="150"/>
      <c r="CS45" s="150"/>
      <c r="CT45" s="150"/>
      <c r="CU45" s="114">
        <f t="shared" si="0"/>
        <v>0</v>
      </c>
    </row>
    <row r="46" spans="1:99" x14ac:dyDescent="0.3">
      <c r="A46" s="32" t="str">
        <f>IF(Requirements!A46="","",Requirements!A46)</f>
        <v/>
      </c>
      <c r="B46" s="33" t="str">
        <f>IF(Requirements!B46="","",Requirements!B46)</f>
        <v/>
      </c>
      <c r="C46" s="153"/>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0"/>
      <c r="AP46" s="150"/>
      <c r="AQ46" s="150"/>
      <c r="AR46" s="150"/>
      <c r="AS46" s="150"/>
      <c r="AT46" s="150"/>
      <c r="AU46" s="150"/>
      <c r="AV46" s="150"/>
      <c r="AW46" s="150"/>
      <c r="AX46" s="150"/>
      <c r="AY46" s="150"/>
      <c r="AZ46" s="150"/>
      <c r="BA46" s="150"/>
      <c r="BB46" s="150"/>
      <c r="BC46" s="150"/>
      <c r="BD46" s="150"/>
      <c r="BE46" s="150"/>
      <c r="BF46" s="150"/>
      <c r="BG46" s="150"/>
      <c r="BH46" s="150"/>
      <c r="BI46" s="150"/>
      <c r="BJ46" s="150"/>
      <c r="BK46" s="150"/>
      <c r="BL46" s="150"/>
      <c r="BM46" s="150"/>
      <c r="BN46" s="150"/>
      <c r="BO46" s="150"/>
      <c r="BP46" s="150"/>
      <c r="BQ46" s="150"/>
      <c r="BR46" s="150"/>
      <c r="BS46" s="150"/>
      <c r="BT46" s="150"/>
      <c r="BU46" s="150"/>
      <c r="BV46" s="150"/>
      <c r="BW46" s="150"/>
      <c r="BX46" s="150"/>
      <c r="BY46" s="150"/>
      <c r="BZ46" s="150"/>
      <c r="CA46" s="150"/>
      <c r="CB46" s="150"/>
      <c r="CC46" s="150"/>
      <c r="CD46" s="150"/>
      <c r="CE46" s="150"/>
      <c r="CF46" s="150"/>
      <c r="CG46" s="150"/>
      <c r="CH46" s="150"/>
      <c r="CI46" s="150"/>
      <c r="CJ46" s="150"/>
      <c r="CK46" s="150"/>
      <c r="CL46" s="150"/>
      <c r="CM46" s="150"/>
      <c r="CN46" s="150"/>
      <c r="CO46" s="150"/>
      <c r="CP46" s="150"/>
      <c r="CQ46" s="150"/>
      <c r="CR46" s="150"/>
      <c r="CS46" s="150"/>
      <c r="CT46" s="150"/>
      <c r="CU46" s="114">
        <f t="shared" si="0"/>
        <v>0</v>
      </c>
    </row>
    <row r="47" spans="1:99" x14ac:dyDescent="0.3">
      <c r="A47" s="32" t="str">
        <f>IF(Requirements!A47="","",Requirements!A47)</f>
        <v/>
      </c>
      <c r="B47" s="33" t="str">
        <f>IF(Requirements!B47="","",Requirements!B47)</f>
        <v/>
      </c>
      <c r="C47" s="153"/>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150"/>
      <c r="AY47" s="150"/>
      <c r="AZ47" s="150"/>
      <c r="BA47" s="150"/>
      <c r="BB47" s="150"/>
      <c r="BC47" s="150"/>
      <c r="BD47" s="150"/>
      <c r="BE47" s="150"/>
      <c r="BF47" s="150"/>
      <c r="BG47" s="150"/>
      <c r="BH47" s="150"/>
      <c r="BI47" s="150"/>
      <c r="BJ47" s="150"/>
      <c r="BK47" s="150"/>
      <c r="BL47" s="150"/>
      <c r="BM47" s="150"/>
      <c r="BN47" s="150"/>
      <c r="BO47" s="150"/>
      <c r="BP47" s="150"/>
      <c r="BQ47" s="150"/>
      <c r="BR47" s="150"/>
      <c r="BS47" s="150"/>
      <c r="BT47" s="150"/>
      <c r="BU47" s="150"/>
      <c r="BV47" s="150"/>
      <c r="BW47" s="150"/>
      <c r="BX47" s="150"/>
      <c r="BY47" s="150"/>
      <c r="BZ47" s="150"/>
      <c r="CA47" s="150"/>
      <c r="CB47" s="150"/>
      <c r="CC47" s="150"/>
      <c r="CD47" s="150"/>
      <c r="CE47" s="150"/>
      <c r="CF47" s="150"/>
      <c r="CG47" s="150"/>
      <c r="CH47" s="150"/>
      <c r="CI47" s="150"/>
      <c r="CJ47" s="150"/>
      <c r="CK47" s="150"/>
      <c r="CL47" s="150"/>
      <c r="CM47" s="150"/>
      <c r="CN47" s="150"/>
      <c r="CO47" s="150"/>
      <c r="CP47" s="150"/>
      <c r="CQ47" s="150"/>
      <c r="CR47" s="150"/>
      <c r="CS47" s="150"/>
      <c r="CT47" s="150"/>
      <c r="CU47" s="114">
        <f t="shared" si="0"/>
        <v>0</v>
      </c>
    </row>
    <row r="48" spans="1:99" x14ac:dyDescent="0.3">
      <c r="A48" s="32" t="str">
        <f>IF(Requirements!A48="","",Requirements!A48)</f>
        <v/>
      </c>
      <c r="B48" s="33" t="str">
        <f>IF(Requirements!B48="","",Requirements!B48)</f>
        <v/>
      </c>
      <c r="C48" s="153"/>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0"/>
      <c r="BD48" s="150"/>
      <c r="BE48" s="150"/>
      <c r="BF48" s="150"/>
      <c r="BG48" s="150"/>
      <c r="BH48" s="150"/>
      <c r="BI48" s="150"/>
      <c r="BJ48" s="150"/>
      <c r="BK48" s="150"/>
      <c r="BL48" s="150"/>
      <c r="BM48" s="150"/>
      <c r="BN48" s="150"/>
      <c r="BO48" s="150"/>
      <c r="BP48" s="150"/>
      <c r="BQ48" s="150"/>
      <c r="BR48" s="150"/>
      <c r="BS48" s="150"/>
      <c r="BT48" s="150"/>
      <c r="BU48" s="150"/>
      <c r="BV48" s="150"/>
      <c r="BW48" s="150"/>
      <c r="BX48" s="150"/>
      <c r="BY48" s="150"/>
      <c r="BZ48" s="150"/>
      <c r="CA48" s="150"/>
      <c r="CB48" s="150"/>
      <c r="CC48" s="150"/>
      <c r="CD48" s="150"/>
      <c r="CE48" s="150"/>
      <c r="CF48" s="150"/>
      <c r="CG48" s="150"/>
      <c r="CH48" s="150"/>
      <c r="CI48" s="150"/>
      <c r="CJ48" s="150"/>
      <c r="CK48" s="150"/>
      <c r="CL48" s="150"/>
      <c r="CM48" s="150"/>
      <c r="CN48" s="150"/>
      <c r="CO48" s="150"/>
      <c r="CP48" s="150"/>
      <c r="CQ48" s="150"/>
      <c r="CR48" s="150"/>
      <c r="CS48" s="150"/>
      <c r="CT48" s="150"/>
      <c r="CU48" s="114">
        <f t="shared" si="0"/>
        <v>0</v>
      </c>
    </row>
    <row r="49" spans="1:99" x14ac:dyDescent="0.3">
      <c r="A49" s="32" t="str">
        <f>IF(Requirements!A49="","",Requirements!A49)</f>
        <v/>
      </c>
      <c r="B49" s="33" t="str">
        <f>IF(Requirements!B49="","",Requirements!B49)</f>
        <v/>
      </c>
      <c r="C49" s="153"/>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0"/>
      <c r="BQ49" s="150"/>
      <c r="BR49" s="150"/>
      <c r="BS49" s="150"/>
      <c r="BT49" s="150"/>
      <c r="BU49" s="150"/>
      <c r="BV49" s="150"/>
      <c r="BW49" s="150"/>
      <c r="BX49" s="150"/>
      <c r="BY49" s="150"/>
      <c r="BZ49" s="150"/>
      <c r="CA49" s="150"/>
      <c r="CB49" s="150"/>
      <c r="CC49" s="150"/>
      <c r="CD49" s="150"/>
      <c r="CE49" s="150"/>
      <c r="CF49" s="150"/>
      <c r="CG49" s="150"/>
      <c r="CH49" s="150"/>
      <c r="CI49" s="150"/>
      <c r="CJ49" s="150"/>
      <c r="CK49" s="150"/>
      <c r="CL49" s="150"/>
      <c r="CM49" s="150"/>
      <c r="CN49" s="150"/>
      <c r="CO49" s="150"/>
      <c r="CP49" s="150"/>
      <c r="CQ49" s="150"/>
      <c r="CR49" s="150"/>
      <c r="CS49" s="150"/>
      <c r="CT49" s="150"/>
      <c r="CU49" s="114">
        <f t="shared" si="0"/>
        <v>0</v>
      </c>
    </row>
    <row r="50" spans="1:99" x14ac:dyDescent="0.3">
      <c r="A50" s="32" t="str">
        <f>IF(Requirements!A50="","",Requirements!A50)</f>
        <v/>
      </c>
      <c r="B50" s="33" t="str">
        <f>IF(Requirements!B50="","",Requirements!B50)</f>
        <v/>
      </c>
      <c r="C50" s="153"/>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0"/>
      <c r="BR50" s="150"/>
      <c r="BS50" s="150"/>
      <c r="BT50" s="150"/>
      <c r="BU50" s="150"/>
      <c r="BV50" s="150"/>
      <c r="BW50" s="150"/>
      <c r="BX50" s="150"/>
      <c r="BY50" s="150"/>
      <c r="BZ50" s="150"/>
      <c r="CA50" s="150"/>
      <c r="CB50" s="150"/>
      <c r="CC50" s="150"/>
      <c r="CD50" s="150"/>
      <c r="CE50" s="150"/>
      <c r="CF50" s="150"/>
      <c r="CG50" s="150"/>
      <c r="CH50" s="150"/>
      <c r="CI50" s="150"/>
      <c r="CJ50" s="150"/>
      <c r="CK50" s="150"/>
      <c r="CL50" s="150"/>
      <c r="CM50" s="150"/>
      <c r="CN50" s="150"/>
      <c r="CO50" s="150"/>
      <c r="CP50" s="150"/>
      <c r="CQ50" s="150"/>
      <c r="CR50" s="150"/>
      <c r="CS50" s="150"/>
      <c r="CT50" s="150"/>
      <c r="CU50" s="114">
        <f t="shared" si="0"/>
        <v>0</v>
      </c>
    </row>
    <row r="51" spans="1:99" x14ac:dyDescent="0.3">
      <c r="A51" s="32" t="str">
        <f>IF(Requirements!A51="","",Requirements!A51)</f>
        <v/>
      </c>
      <c r="B51" s="33" t="str">
        <f>IF(Requirements!B51="","",Requirements!B51)</f>
        <v/>
      </c>
      <c r="C51" s="153"/>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0"/>
      <c r="BQ51" s="150"/>
      <c r="BR51" s="150"/>
      <c r="BS51" s="150"/>
      <c r="BT51" s="150"/>
      <c r="BU51" s="150"/>
      <c r="BV51" s="150"/>
      <c r="BW51" s="150"/>
      <c r="BX51" s="150"/>
      <c r="BY51" s="150"/>
      <c r="BZ51" s="150"/>
      <c r="CA51" s="150"/>
      <c r="CB51" s="150"/>
      <c r="CC51" s="150"/>
      <c r="CD51" s="150"/>
      <c r="CE51" s="150"/>
      <c r="CF51" s="150"/>
      <c r="CG51" s="150"/>
      <c r="CH51" s="150"/>
      <c r="CI51" s="150"/>
      <c r="CJ51" s="150"/>
      <c r="CK51" s="150"/>
      <c r="CL51" s="150"/>
      <c r="CM51" s="150"/>
      <c r="CN51" s="150"/>
      <c r="CO51" s="150"/>
      <c r="CP51" s="150"/>
      <c r="CQ51" s="150"/>
      <c r="CR51" s="150"/>
      <c r="CS51" s="150"/>
      <c r="CT51" s="150"/>
      <c r="CU51" s="114">
        <f t="shared" si="0"/>
        <v>0</v>
      </c>
    </row>
    <row r="52" spans="1:99" x14ac:dyDescent="0.3">
      <c r="A52" s="32" t="str">
        <f>IF(Requirements!A52="","",Requirements!A52)</f>
        <v/>
      </c>
      <c r="B52" s="33" t="str">
        <f>IF(Requirements!B52="","",Requirements!B52)</f>
        <v/>
      </c>
      <c r="C52" s="153"/>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150"/>
      <c r="CC52" s="150"/>
      <c r="CD52" s="150"/>
      <c r="CE52" s="150"/>
      <c r="CF52" s="150"/>
      <c r="CG52" s="150"/>
      <c r="CH52" s="150"/>
      <c r="CI52" s="150"/>
      <c r="CJ52" s="150"/>
      <c r="CK52" s="150"/>
      <c r="CL52" s="150"/>
      <c r="CM52" s="150"/>
      <c r="CN52" s="150"/>
      <c r="CO52" s="150"/>
      <c r="CP52" s="150"/>
      <c r="CQ52" s="150"/>
      <c r="CR52" s="150"/>
      <c r="CS52" s="150"/>
      <c r="CT52" s="150"/>
      <c r="CU52" s="114">
        <f t="shared" si="0"/>
        <v>0</v>
      </c>
    </row>
    <row r="53" spans="1:99" x14ac:dyDescent="0.3">
      <c r="A53" s="32" t="str">
        <f>IF(Requirements!A53="","",Requirements!A53)</f>
        <v/>
      </c>
      <c r="B53" s="33" t="str">
        <f>IF(Requirements!B53="","",Requirements!B53)</f>
        <v/>
      </c>
      <c r="C53" s="153"/>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0"/>
      <c r="BR53" s="150"/>
      <c r="BS53" s="150"/>
      <c r="BT53" s="150"/>
      <c r="BU53" s="150"/>
      <c r="BV53" s="150"/>
      <c r="BW53" s="150"/>
      <c r="BX53" s="150"/>
      <c r="BY53" s="150"/>
      <c r="BZ53" s="150"/>
      <c r="CA53" s="150"/>
      <c r="CB53" s="150"/>
      <c r="CC53" s="150"/>
      <c r="CD53" s="150"/>
      <c r="CE53" s="150"/>
      <c r="CF53" s="150"/>
      <c r="CG53" s="150"/>
      <c r="CH53" s="150"/>
      <c r="CI53" s="150"/>
      <c r="CJ53" s="150"/>
      <c r="CK53" s="150"/>
      <c r="CL53" s="150"/>
      <c r="CM53" s="150"/>
      <c r="CN53" s="150"/>
      <c r="CO53" s="150"/>
      <c r="CP53" s="150"/>
      <c r="CQ53" s="150"/>
      <c r="CR53" s="150"/>
      <c r="CS53" s="150"/>
      <c r="CT53" s="150"/>
      <c r="CU53" s="114">
        <f t="shared" si="0"/>
        <v>0</v>
      </c>
    </row>
    <row r="54" spans="1:99" x14ac:dyDescent="0.3">
      <c r="A54" s="32" t="str">
        <f>IF(Requirements!A54="","",Requirements!A54)</f>
        <v/>
      </c>
      <c r="B54" s="33" t="str">
        <f>IF(Requirements!B54="","",Requirements!B54)</f>
        <v/>
      </c>
      <c r="C54" s="153"/>
      <c r="D54" s="150"/>
      <c r="E54" s="150"/>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c r="AM54" s="150"/>
      <c r="AN54" s="150"/>
      <c r="AO54" s="150"/>
      <c r="AP54" s="150"/>
      <c r="AQ54" s="150"/>
      <c r="AR54" s="150"/>
      <c r="AS54" s="150"/>
      <c r="AT54" s="150"/>
      <c r="AU54" s="150"/>
      <c r="AV54" s="150"/>
      <c r="AW54" s="150"/>
      <c r="AX54" s="150"/>
      <c r="AY54" s="150"/>
      <c r="AZ54" s="150"/>
      <c r="BA54" s="150"/>
      <c r="BB54" s="150"/>
      <c r="BC54" s="150"/>
      <c r="BD54" s="150"/>
      <c r="BE54" s="150"/>
      <c r="BF54" s="150"/>
      <c r="BG54" s="150"/>
      <c r="BH54" s="150"/>
      <c r="BI54" s="150"/>
      <c r="BJ54" s="150"/>
      <c r="BK54" s="150"/>
      <c r="BL54" s="150"/>
      <c r="BM54" s="150"/>
      <c r="BN54" s="150"/>
      <c r="BO54" s="150"/>
      <c r="BP54" s="150"/>
      <c r="BQ54" s="150"/>
      <c r="BR54" s="150"/>
      <c r="BS54" s="150"/>
      <c r="BT54" s="150"/>
      <c r="BU54" s="150"/>
      <c r="BV54" s="150"/>
      <c r="BW54" s="150"/>
      <c r="BX54" s="150"/>
      <c r="BY54" s="150"/>
      <c r="BZ54" s="150"/>
      <c r="CA54" s="150"/>
      <c r="CB54" s="150"/>
      <c r="CC54" s="150"/>
      <c r="CD54" s="150"/>
      <c r="CE54" s="150"/>
      <c r="CF54" s="150"/>
      <c r="CG54" s="150"/>
      <c r="CH54" s="150"/>
      <c r="CI54" s="150"/>
      <c r="CJ54" s="150"/>
      <c r="CK54" s="150"/>
      <c r="CL54" s="150"/>
      <c r="CM54" s="150"/>
      <c r="CN54" s="150"/>
      <c r="CO54" s="150"/>
      <c r="CP54" s="150"/>
      <c r="CQ54" s="150"/>
      <c r="CR54" s="150"/>
      <c r="CS54" s="150"/>
      <c r="CT54" s="150"/>
      <c r="CU54" s="114">
        <f t="shared" si="0"/>
        <v>0</v>
      </c>
    </row>
    <row r="55" spans="1:99" x14ac:dyDescent="0.3">
      <c r="A55" s="32" t="str">
        <f>IF(Requirements!A55="","",Requirements!A55)</f>
        <v/>
      </c>
      <c r="B55" s="33" t="str">
        <f>IF(Requirements!B55="","",Requirements!B55)</f>
        <v/>
      </c>
      <c r="C55" s="153"/>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150"/>
      <c r="AZ55" s="150"/>
      <c r="BA55" s="150"/>
      <c r="BB55" s="150"/>
      <c r="BC55" s="150"/>
      <c r="BD55" s="150"/>
      <c r="BE55" s="150"/>
      <c r="BF55" s="150"/>
      <c r="BG55" s="150"/>
      <c r="BH55" s="150"/>
      <c r="BI55" s="150"/>
      <c r="BJ55" s="150"/>
      <c r="BK55" s="150"/>
      <c r="BL55" s="150"/>
      <c r="BM55" s="150"/>
      <c r="BN55" s="150"/>
      <c r="BO55" s="150"/>
      <c r="BP55" s="150"/>
      <c r="BQ55" s="150"/>
      <c r="BR55" s="150"/>
      <c r="BS55" s="150"/>
      <c r="BT55" s="150"/>
      <c r="BU55" s="150"/>
      <c r="BV55" s="150"/>
      <c r="BW55" s="150"/>
      <c r="BX55" s="150"/>
      <c r="BY55" s="150"/>
      <c r="BZ55" s="150"/>
      <c r="CA55" s="150"/>
      <c r="CB55" s="150"/>
      <c r="CC55" s="150"/>
      <c r="CD55" s="150"/>
      <c r="CE55" s="150"/>
      <c r="CF55" s="150"/>
      <c r="CG55" s="150"/>
      <c r="CH55" s="150"/>
      <c r="CI55" s="150"/>
      <c r="CJ55" s="150"/>
      <c r="CK55" s="150"/>
      <c r="CL55" s="150"/>
      <c r="CM55" s="150"/>
      <c r="CN55" s="150"/>
      <c r="CO55" s="150"/>
      <c r="CP55" s="150"/>
      <c r="CQ55" s="150"/>
      <c r="CR55" s="150"/>
      <c r="CS55" s="150"/>
      <c r="CT55" s="150"/>
      <c r="CU55" s="114">
        <f t="shared" si="0"/>
        <v>0</v>
      </c>
    </row>
    <row r="56" spans="1:99" x14ac:dyDescent="0.3">
      <c r="A56" s="32" t="str">
        <f>IF(Requirements!A56="","",Requirements!A56)</f>
        <v/>
      </c>
      <c r="B56" s="33" t="str">
        <f>IF(Requirements!B56="","",Requirements!B56)</f>
        <v/>
      </c>
      <c r="C56" s="153"/>
      <c r="D56" s="150"/>
      <c r="E56" s="150"/>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150"/>
      <c r="AM56" s="150"/>
      <c r="AN56" s="150"/>
      <c r="AO56" s="150"/>
      <c r="AP56" s="150"/>
      <c r="AQ56" s="150"/>
      <c r="AR56" s="150"/>
      <c r="AS56" s="150"/>
      <c r="AT56" s="150"/>
      <c r="AU56" s="150"/>
      <c r="AV56" s="150"/>
      <c r="AW56" s="150"/>
      <c r="AX56" s="150"/>
      <c r="AY56" s="150"/>
      <c r="AZ56" s="150"/>
      <c r="BA56" s="150"/>
      <c r="BB56" s="150"/>
      <c r="BC56" s="150"/>
      <c r="BD56" s="150"/>
      <c r="BE56" s="150"/>
      <c r="BF56" s="150"/>
      <c r="BG56" s="150"/>
      <c r="BH56" s="150"/>
      <c r="BI56" s="150"/>
      <c r="BJ56" s="150"/>
      <c r="BK56" s="150"/>
      <c r="BL56" s="150"/>
      <c r="BM56" s="150"/>
      <c r="BN56" s="150"/>
      <c r="BO56" s="150"/>
      <c r="BP56" s="150"/>
      <c r="BQ56" s="150"/>
      <c r="BR56" s="150"/>
      <c r="BS56" s="150"/>
      <c r="BT56" s="150"/>
      <c r="BU56" s="150"/>
      <c r="BV56" s="150"/>
      <c r="BW56" s="150"/>
      <c r="BX56" s="150"/>
      <c r="BY56" s="150"/>
      <c r="BZ56" s="150"/>
      <c r="CA56" s="150"/>
      <c r="CB56" s="150"/>
      <c r="CC56" s="150"/>
      <c r="CD56" s="150"/>
      <c r="CE56" s="150"/>
      <c r="CF56" s="150"/>
      <c r="CG56" s="150"/>
      <c r="CH56" s="150"/>
      <c r="CI56" s="150"/>
      <c r="CJ56" s="150"/>
      <c r="CK56" s="150"/>
      <c r="CL56" s="150"/>
      <c r="CM56" s="150"/>
      <c r="CN56" s="150"/>
      <c r="CO56" s="150"/>
      <c r="CP56" s="150"/>
      <c r="CQ56" s="150"/>
      <c r="CR56" s="150"/>
      <c r="CS56" s="150"/>
      <c r="CT56" s="150"/>
      <c r="CU56" s="114">
        <f t="shared" si="0"/>
        <v>0</v>
      </c>
    </row>
    <row r="57" spans="1:99" x14ac:dyDescent="0.3">
      <c r="A57" s="32" t="str">
        <f>IF(Requirements!A57="","",Requirements!A57)</f>
        <v/>
      </c>
      <c r="B57" s="33" t="str">
        <f>IF(Requirements!B57="","",Requirements!B57)</f>
        <v/>
      </c>
      <c r="C57" s="153"/>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0"/>
      <c r="AY57" s="150"/>
      <c r="AZ57" s="150"/>
      <c r="BA57" s="150"/>
      <c r="BB57" s="150"/>
      <c r="BC57" s="150"/>
      <c r="BD57" s="150"/>
      <c r="BE57" s="150"/>
      <c r="BF57" s="150"/>
      <c r="BG57" s="150"/>
      <c r="BH57" s="150"/>
      <c r="BI57" s="150"/>
      <c r="BJ57" s="150"/>
      <c r="BK57" s="150"/>
      <c r="BL57" s="150"/>
      <c r="BM57" s="150"/>
      <c r="BN57" s="150"/>
      <c r="BO57" s="150"/>
      <c r="BP57" s="150"/>
      <c r="BQ57" s="150"/>
      <c r="BR57" s="150"/>
      <c r="BS57" s="150"/>
      <c r="BT57" s="150"/>
      <c r="BU57" s="150"/>
      <c r="BV57" s="150"/>
      <c r="BW57" s="150"/>
      <c r="BX57" s="150"/>
      <c r="BY57" s="150"/>
      <c r="BZ57" s="150"/>
      <c r="CA57" s="150"/>
      <c r="CB57" s="150"/>
      <c r="CC57" s="150"/>
      <c r="CD57" s="150"/>
      <c r="CE57" s="150"/>
      <c r="CF57" s="150"/>
      <c r="CG57" s="150"/>
      <c r="CH57" s="150"/>
      <c r="CI57" s="150"/>
      <c r="CJ57" s="150"/>
      <c r="CK57" s="150"/>
      <c r="CL57" s="150"/>
      <c r="CM57" s="150"/>
      <c r="CN57" s="150"/>
      <c r="CO57" s="150"/>
      <c r="CP57" s="150"/>
      <c r="CQ57" s="150"/>
      <c r="CR57" s="150"/>
      <c r="CS57" s="150"/>
      <c r="CT57" s="150"/>
      <c r="CU57" s="114">
        <f t="shared" si="0"/>
        <v>0</v>
      </c>
    </row>
    <row r="58" spans="1:99" x14ac:dyDescent="0.3">
      <c r="A58" s="32" t="str">
        <f>IF(Requirements!A58="","",Requirements!A58)</f>
        <v/>
      </c>
      <c r="B58" s="33" t="str">
        <f>IF(Requirements!B58="","",Requirements!B58)</f>
        <v/>
      </c>
      <c r="C58" s="153"/>
      <c r="D58" s="150"/>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M58" s="150"/>
      <c r="AN58" s="150"/>
      <c r="AO58" s="150"/>
      <c r="AP58" s="150"/>
      <c r="AQ58" s="150"/>
      <c r="AR58" s="150"/>
      <c r="AS58" s="150"/>
      <c r="AT58" s="150"/>
      <c r="AU58" s="150"/>
      <c r="AV58" s="150"/>
      <c r="AW58" s="150"/>
      <c r="AX58" s="150"/>
      <c r="AY58" s="150"/>
      <c r="AZ58" s="150"/>
      <c r="BA58" s="150"/>
      <c r="BB58" s="150"/>
      <c r="BC58" s="150"/>
      <c r="BD58" s="150"/>
      <c r="BE58" s="150"/>
      <c r="BF58" s="150"/>
      <c r="BG58" s="150"/>
      <c r="BH58" s="150"/>
      <c r="BI58" s="150"/>
      <c r="BJ58" s="150"/>
      <c r="BK58" s="150"/>
      <c r="BL58" s="150"/>
      <c r="BM58" s="150"/>
      <c r="BN58" s="150"/>
      <c r="BO58" s="150"/>
      <c r="BP58" s="150"/>
      <c r="BQ58" s="150"/>
      <c r="BR58" s="150"/>
      <c r="BS58" s="150"/>
      <c r="BT58" s="150"/>
      <c r="BU58" s="150"/>
      <c r="BV58" s="150"/>
      <c r="BW58" s="150"/>
      <c r="BX58" s="150"/>
      <c r="BY58" s="150"/>
      <c r="BZ58" s="150"/>
      <c r="CA58" s="150"/>
      <c r="CB58" s="150"/>
      <c r="CC58" s="150"/>
      <c r="CD58" s="150"/>
      <c r="CE58" s="150"/>
      <c r="CF58" s="150"/>
      <c r="CG58" s="150"/>
      <c r="CH58" s="150"/>
      <c r="CI58" s="150"/>
      <c r="CJ58" s="150"/>
      <c r="CK58" s="150"/>
      <c r="CL58" s="150"/>
      <c r="CM58" s="150"/>
      <c r="CN58" s="150"/>
      <c r="CO58" s="150"/>
      <c r="CP58" s="150"/>
      <c r="CQ58" s="150"/>
      <c r="CR58" s="150"/>
      <c r="CS58" s="150"/>
      <c r="CT58" s="150"/>
      <c r="CU58" s="114">
        <f t="shared" si="0"/>
        <v>0</v>
      </c>
    </row>
    <row r="59" spans="1:99" x14ac:dyDescent="0.3">
      <c r="A59" s="32" t="str">
        <f>IF(Requirements!A59="","",Requirements!A59)</f>
        <v/>
      </c>
      <c r="B59" s="33" t="str">
        <f>IF(Requirements!B59="","",Requirements!B59)</f>
        <v/>
      </c>
      <c r="C59" s="153"/>
      <c r="D59" s="150"/>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0"/>
      <c r="AY59" s="150"/>
      <c r="AZ59" s="150"/>
      <c r="BA59" s="150"/>
      <c r="BB59" s="150"/>
      <c r="BC59" s="150"/>
      <c r="BD59" s="150"/>
      <c r="BE59" s="150"/>
      <c r="BF59" s="150"/>
      <c r="BG59" s="150"/>
      <c r="BH59" s="150"/>
      <c r="BI59" s="150"/>
      <c r="BJ59" s="150"/>
      <c r="BK59" s="150"/>
      <c r="BL59" s="150"/>
      <c r="BM59" s="150"/>
      <c r="BN59" s="150"/>
      <c r="BO59" s="150"/>
      <c r="BP59" s="150"/>
      <c r="BQ59" s="150"/>
      <c r="BR59" s="150"/>
      <c r="BS59" s="150"/>
      <c r="BT59" s="150"/>
      <c r="BU59" s="150"/>
      <c r="BV59" s="150"/>
      <c r="BW59" s="150"/>
      <c r="BX59" s="150"/>
      <c r="BY59" s="150"/>
      <c r="BZ59" s="150"/>
      <c r="CA59" s="150"/>
      <c r="CB59" s="150"/>
      <c r="CC59" s="150"/>
      <c r="CD59" s="150"/>
      <c r="CE59" s="150"/>
      <c r="CF59" s="150"/>
      <c r="CG59" s="150"/>
      <c r="CH59" s="150"/>
      <c r="CI59" s="150"/>
      <c r="CJ59" s="150"/>
      <c r="CK59" s="150"/>
      <c r="CL59" s="150"/>
      <c r="CM59" s="150"/>
      <c r="CN59" s="150"/>
      <c r="CO59" s="150"/>
      <c r="CP59" s="150"/>
      <c r="CQ59" s="150"/>
      <c r="CR59" s="150"/>
      <c r="CS59" s="150"/>
      <c r="CT59" s="150"/>
      <c r="CU59" s="114">
        <f t="shared" si="0"/>
        <v>0</v>
      </c>
    </row>
    <row r="60" spans="1:99" x14ac:dyDescent="0.3">
      <c r="A60" s="32" t="str">
        <f>IF(Requirements!A60="","",Requirements!A60)</f>
        <v/>
      </c>
      <c r="B60" s="33" t="str">
        <f>IF(Requirements!B60="","",Requirements!B60)</f>
        <v/>
      </c>
      <c r="C60" s="153"/>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0"/>
      <c r="AW60" s="150"/>
      <c r="AX60" s="150"/>
      <c r="AY60" s="150"/>
      <c r="AZ60" s="150"/>
      <c r="BA60" s="150"/>
      <c r="BB60" s="150"/>
      <c r="BC60" s="150"/>
      <c r="BD60" s="150"/>
      <c r="BE60" s="150"/>
      <c r="BF60" s="150"/>
      <c r="BG60" s="150"/>
      <c r="BH60" s="150"/>
      <c r="BI60" s="150"/>
      <c r="BJ60" s="150"/>
      <c r="BK60" s="150"/>
      <c r="BL60" s="150"/>
      <c r="BM60" s="150"/>
      <c r="BN60" s="150"/>
      <c r="BO60" s="150"/>
      <c r="BP60" s="150"/>
      <c r="BQ60" s="150"/>
      <c r="BR60" s="150"/>
      <c r="BS60" s="150"/>
      <c r="BT60" s="150"/>
      <c r="BU60" s="150"/>
      <c r="BV60" s="150"/>
      <c r="BW60" s="150"/>
      <c r="BX60" s="150"/>
      <c r="BY60" s="150"/>
      <c r="BZ60" s="150"/>
      <c r="CA60" s="150"/>
      <c r="CB60" s="150"/>
      <c r="CC60" s="150"/>
      <c r="CD60" s="150"/>
      <c r="CE60" s="150"/>
      <c r="CF60" s="150"/>
      <c r="CG60" s="150"/>
      <c r="CH60" s="150"/>
      <c r="CI60" s="150"/>
      <c r="CJ60" s="150"/>
      <c r="CK60" s="150"/>
      <c r="CL60" s="150"/>
      <c r="CM60" s="150"/>
      <c r="CN60" s="150"/>
      <c r="CO60" s="150"/>
      <c r="CP60" s="150"/>
      <c r="CQ60" s="150"/>
      <c r="CR60" s="150"/>
      <c r="CS60" s="150"/>
      <c r="CT60" s="150"/>
      <c r="CU60" s="114">
        <f t="shared" si="0"/>
        <v>0</v>
      </c>
    </row>
    <row r="61" spans="1:99" x14ac:dyDescent="0.3">
      <c r="A61" s="32" t="str">
        <f>IF(Requirements!A61="","",Requirements!A61)</f>
        <v/>
      </c>
      <c r="B61" s="33" t="str">
        <f>IF(Requirements!B61="","",Requirements!B61)</f>
        <v/>
      </c>
      <c r="C61" s="153"/>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M61" s="150"/>
      <c r="AN61" s="150"/>
      <c r="AO61" s="150"/>
      <c r="AP61" s="150"/>
      <c r="AQ61" s="150"/>
      <c r="AR61" s="150"/>
      <c r="AS61" s="150"/>
      <c r="AT61" s="150"/>
      <c r="AU61" s="150"/>
      <c r="AV61" s="150"/>
      <c r="AW61" s="150"/>
      <c r="AX61" s="150"/>
      <c r="AY61" s="150"/>
      <c r="AZ61" s="150"/>
      <c r="BA61" s="150"/>
      <c r="BB61" s="150"/>
      <c r="BC61" s="150"/>
      <c r="BD61" s="150"/>
      <c r="BE61" s="150"/>
      <c r="BF61" s="150"/>
      <c r="BG61" s="150"/>
      <c r="BH61" s="150"/>
      <c r="BI61" s="150"/>
      <c r="BJ61" s="150"/>
      <c r="BK61" s="150"/>
      <c r="BL61" s="150"/>
      <c r="BM61" s="150"/>
      <c r="BN61" s="150"/>
      <c r="BO61" s="150"/>
      <c r="BP61" s="150"/>
      <c r="BQ61" s="150"/>
      <c r="BR61" s="150"/>
      <c r="BS61" s="150"/>
      <c r="BT61" s="150"/>
      <c r="BU61" s="150"/>
      <c r="BV61" s="150"/>
      <c r="BW61" s="150"/>
      <c r="BX61" s="150"/>
      <c r="BY61" s="150"/>
      <c r="BZ61" s="150"/>
      <c r="CA61" s="150"/>
      <c r="CB61" s="150"/>
      <c r="CC61" s="150"/>
      <c r="CD61" s="150"/>
      <c r="CE61" s="150"/>
      <c r="CF61" s="150"/>
      <c r="CG61" s="150"/>
      <c r="CH61" s="150"/>
      <c r="CI61" s="150"/>
      <c r="CJ61" s="150"/>
      <c r="CK61" s="150"/>
      <c r="CL61" s="150"/>
      <c r="CM61" s="150"/>
      <c r="CN61" s="150"/>
      <c r="CO61" s="150"/>
      <c r="CP61" s="150"/>
      <c r="CQ61" s="150"/>
      <c r="CR61" s="150"/>
      <c r="CS61" s="150"/>
      <c r="CT61" s="150"/>
      <c r="CU61" s="114">
        <f t="shared" si="0"/>
        <v>0</v>
      </c>
    </row>
    <row r="62" spans="1:99" x14ac:dyDescent="0.3">
      <c r="A62" s="32" t="str">
        <f>IF(Requirements!A62="","",Requirements!A62)</f>
        <v/>
      </c>
      <c r="B62" s="33" t="str">
        <f>IF(Requirements!B62="","",Requirements!B62)</f>
        <v/>
      </c>
      <c r="C62" s="153"/>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50"/>
      <c r="AX62" s="150"/>
      <c r="AY62" s="150"/>
      <c r="AZ62" s="150"/>
      <c r="BA62" s="150"/>
      <c r="BB62" s="150"/>
      <c r="BC62" s="150"/>
      <c r="BD62" s="150"/>
      <c r="BE62" s="150"/>
      <c r="BF62" s="150"/>
      <c r="BG62" s="150"/>
      <c r="BH62" s="150"/>
      <c r="BI62" s="150"/>
      <c r="BJ62" s="150"/>
      <c r="BK62" s="150"/>
      <c r="BL62" s="150"/>
      <c r="BM62" s="150"/>
      <c r="BN62" s="150"/>
      <c r="BO62" s="150"/>
      <c r="BP62" s="150"/>
      <c r="BQ62" s="150"/>
      <c r="BR62" s="150"/>
      <c r="BS62" s="150"/>
      <c r="BT62" s="150"/>
      <c r="BU62" s="150"/>
      <c r="BV62" s="150"/>
      <c r="BW62" s="150"/>
      <c r="BX62" s="150"/>
      <c r="BY62" s="150"/>
      <c r="BZ62" s="150"/>
      <c r="CA62" s="150"/>
      <c r="CB62" s="150"/>
      <c r="CC62" s="150"/>
      <c r="CD62" s="150"/>
      <c r="CE62" s="150"/>
      <c r="CF62" s="150"/>
      <c r="CG62" s="150"/>
      <c r="CH62" s="150"/>
      <c r="CI62" s="150"/>
      <c r="CJ62" s="150"/>
      <c r="CK62" s="150"/>
      <c r="CL62" s="150"/>
      <c r="CM62" s="150"/>
      <c r="CN62" s="150"/>
      <c r="CO62" s="150"/>
      <c r="CP62" s="150"/>
      <c r="CQ62" s="150"/>
      <c r="CR62" s="150"/>
      <c r="CS62" s="150"/>
      <c r="CT62" s="150"/>
      <c r="CU62" s="114">
        <f t="shared" si="0"/>
        <v>0</v>
      </c>
    </row>
    <row r="63" spans="1:99" x14ac:dyDescent="0.3">
      <c r="A63" s="32" t="str">
        <f>IF(Requirements!A63="","",Requirements!A63)</f>
        <v/>
      </c>
      <c r="B63" s="33" t="str">
        <f>IF(Requirements!B63="","",Requirements!B63)</f>
        <v/>
      </c>
      <c r="C63" s="153"/>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0"/>
      <c r="AG63" s="150"/>
      <c r="AH63" s="150"/>
      <c r="AI63" s="150"/>
      <c r="AJ63" s="150"/>
      <c r="AK63" s="150"/>
      <c r="AL63" s="150"/>
      <c r="AM63" s="150"/>
      <c r="AN63" s="150"/>
      <c r="AO63" s="150"/>
      <c r="AP63" s="150"/>
      <c r="AQ63" s="150"/>
      <c r="AR63" s="150"/>
      <c r="AS63" s="150"/>
      <c r="AT63" s="150"/>
      <c r="AU63" s="150"/>
      <c r="AV63" s="150"/>
      <c r="AW63" s="150"/>
      <c r="AX63" s="150"/>
      <c r="AY63" s="150"/>
      <c r="AZ63" s="150"/>
      <c r="BA63" s="150"/>
      <c r="BB63" s="150"/>
      <c r="BC63" s="150"/>
      <c r="BD63" s="150"/>
      <c r="BE63" s="150"/>
      <c r="BF63" s="150"/>
      <c r="BG63" s="150"/>
      <c r="BH63" s="150"/>
      <c r="BI63" s="150"/>
      <c r="BJ63" s="150"/>
      <c r="BK63" s="150"/>
      <c r="BL63" s="150"/>
      <c r="BM63" s="150"/>
      <c r="BN63" s="150"/>
      <c r="BO63" s="150"/>
      <c r="BP63" s="150"/>
      <c r="BQ63" s="150"/>
      <c r="BR63" s="150"/>
      <c r="BS63" s="150"/>
      <c r="BT63" s="150"/>
      <c r="BU63" s="150"/>
      <c r="BV63" s="150"/>
      <c r="BW63" s="150"/>
      <c r="BX63" s="150"/>
      <c r="BY63" s="150"/>
      <c r="BZ63" s="150"/>
      <c r="CA63" s="150"/>
      <c r="CB63" s="150"/>
      <c r="CC63" s="150"/>
      <c r="CD63" s="150"/>
      <c r="CE63" s="150"/>
      <c r="CF63" s="150"/>
      <c r="CG63" s="150"/>
      <c r="CH63" s="150"/>
      <c r="CI63" s="150"/>
      <c r="CJ63" s="150"/>
      <c r="CK63" s="150"/>
      <c r="CL63" s="150"/>
      <c r="CM63" s="150"/>
      <c r="CN63" s="150"/>
      <c r="CO63" s="150"/>
      <c r="CP63" s="150"/>
      <c r="CQ63" s="150"/>
      <c r="CR63" s="150"/>
      <c r="CS63" s="150"/>
      <c r="CT63" s="150"/>
      <c r="CU63" s="114">
        <f t="shared" si="0"/>
        <v>0</v>
      </c>
    </row>
    <row r="64" spans="1:99" x14ac:dyDescent="0.3">
      <c r="A64" s="32" t="str">
        <f>IF(Requirements!A64="","",Requirements!A64)</f>
        <v/>
      </c>
      <c r="B64" s="33" t="str">
        <f>IF(Requirements!B64="","",Requirements!B64)</f>
        <v/>
      </c>
      <c r="C64" s="153"/>
      <c r="D64" s="150"/>
      <c r="E64" s="150"/>
      <c r="F64" s="150"/>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0"/>
      <c r="AY64" s="150"/>
      <c r="AZ64" s="150"/>
      <c r="BA64" s="150"/>
      <c r="BB64" s="150"/>
      <c r="BC64" s="150"/>
      <c r="BD64" s="150"/>
      <c r="BE64" s="150"/>
      <c r="BF64" s="150"/>
      <c r="BG64" s="150"/>
      <c r="BH64" s="150"/>
      <c r="BI64" s="150"/>
      <c r="BJ64" s="150"/>
      <c r="BK64" s="150"/>
      <c r="BL64" s="150"/>
      <c r="BM64" s="150"/>
      <c r="BN64" s="150"/>
      <c r="BO64" s="150"/>
      <c r="BP64" s="150"/>
      <c r="BQ64" s="150"/>
      <c r="BR64" s="150"/>
      <c r="BS64" s="150"/>
      <c r="BT64" s="150"/>
      <c r="BU64" s="150"/>
      <c r="BV64" s="150"/>
      <c r="BW64" s="150"/>
      <c r="BX64" s="150"/>
      <c r="BY64" s="150"/>
      <c r="BZ64" s="150"/>
      <c r="CA64" s="150"/>
      <c r="CB64" s="150"/>
      <c r="CC64" s="150"/>
      <c r="CD64" s="150"/>
      <c r="CE64" s="150"/>
      <c r="CF64" s="150"/>
      <c r="CG64" s="150"/>
      <c r="CH64" s="150"/>
      <c r="CI64" s="150"/>
      <c r="CJ64" s="150"/>
      <c r="CK64" s="150"/>
      <c r="CL64" s="150"/>
      <c r="CM64" s="150"/>
      <c r="CN64" s="150"/>
      <c r="CO64" s="150"/>
      <c r="CP64" s="150"/>
      <c r="CQ64" s="150"/>
      <c r="CR64" s="150"/>
      <c r="CS64" s="150"/>
      <c r="CT64" s="150"/>
      <c r="CU64" s="114">
        <f t="shared" si="0"/>
        <v>0</v>
      </c>
    </row>
    <row r="65" spans="1:99" x14ac:dyDescent="0.3">
      <c r="A65" s="32" t="str">
        <f>IF(Requirements!A65="","",Requirements!A65)</f>
        <v/>
      </c>
      <c r="B65" s="33" t="str">
        <f>IF(Requirements!B65="","",Requirements!B65)</f>
        <v/>
      </c>
      <c r="C65" s="153"/>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c r="AS65" s="150"/>
      <c r="AT65" s="150"/>
      <c r="AU65" s="150"/>
      <c r="AV65" s="150"/>
      <c r="AW65" s="150"/>
      <c r="AX65" s="150"/>
      <c r="AY65" s="150"/>
      <c r="AZ65" s="150"/>
      <c r="BA65" s="150"/>
      <c r="BB65" s="150"/>
      <c r="BC65" s="150"/>
      <c r="BD65" s="150"/>
      <c r="BE65" s="150"/>
      <c r="BF65" s="150"/>
      <c r="BG65" s="150"/>
      <c r="BH65" s="150"/>
      <c r="BI65" s="150"/>
      <c r="BJ65" s="150"/>
      <c r="BK65" s="150"/>
      <c r="BL65" s="150"/>
      <c r="BM65" s="150"/>
      <c r="BN65" s="150"/>
      <c r="BO65" s="150"/>
      <c r="BP65" s="150"/>
      <c r="BQ65" s="150"/>
      <c r="BR65" s="150"/>
      <c r="BS65" s="150"/>
      <c r="BT65" s="150"/>
      <c r="BU65" s="150"/>
      <c r="BV65" s="150"/>
      <c r="BW65" s="150"/>
      <c r="BX65" s="150"/>
      <c r="BY65" s="150"/>
      <c r="BZ65" s="150"/>
      <c r="CA65" s="150"/>
      <c r="CB65" s="150"/>
      <c r="CC65" s="150"/>
      <c r="CD65" s="150"/>
      <c r="CE65" s="150"/>
      <c r="CF65" s="150"/>
      <c r="CG65" s="150"/>
      <c r="CH65" s="150"/>
      <c r="CI65" s="150"/>
      <c r="CJ65" s="150"/>
      <c r="CK65" s="150"/>
      <c r="CL65" s="150"/>
      <c r="CM65" s="150"/>
      <c r="CN65" s="150"/>
      <c r="CO65" s="150"/>
      <c r="CP65" s="150"/>
      <c r="CQ65" s="150"/>
      <c r="CR65" s="150"/>
      <c r="CS65" s="150"/>
      <c r="CT65" s="150"/>
      <c r="CU65" s="114">
        <f t="shared" si="0"/>
        <v>0</v>
      </c>
    </row>
    <row r="66" spans="1:99" x14ac:dyDescent="0.3">
      <c r="A66" s="32" t="str">
        <f>IF(Requirements!A66="","",Requirements!A66)</f>
        <v/>
      </c>
      <c r="B66" s="33" t="str">
        <f>IF(Requirements!B66="","",Requirements!B66)</f>
        <v/>
      </c>
      <c r="C66" s="153"/>
      <c r="D66" s="150"/>
      <c r="E66" s="150"/>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0"/>
      <c r="AY66" s="150"/>
      <c r="AZ66" s="150"/>
      <c r="BA66" s="150"/>
      <c r="BB66" s="150"/>
      <c r="BC66" s="150"/>
      <c r="BD66" s="150"/>
      <c r="BE66" s="150"/>
      <c r="BF66" s="150"/>
      <c r="BG66" s="150"/>
      <c r="BH66" s="150"/>
      <c r="BI66" s="150"/>
      <c r="BJ66" s="150"/>
      <c r="BK66" s="150"/>
      <c r="BL66" s="150"/>
      <c r="BM66" s="150"/>
      <c r="BN66" s="150"/>
      <c r="BO66" s="150"/>
      <c r="BP66" s="150"/>
      <c r="BQ66" s="150"/>
      <c r="BR66" s="150"/>
      <c r="BS66" s="150"/>
      <c r="BT66" s="150"/>
      <c r="BU66" s="150"/>
      <c r="BV66" s="150"/>
      <c r="BW66" s="150"/>
      <c r="BX66" s="150"/>
      <c r="BY66" s="150"/>
      <c r="BZ66" s="150"/>
      <c r="CA66" s="150"/>
      <c r="CB66" s="150"/>
      <c r="CC66" s="150"/>
      <c r="CD66" s="150"/>
      <c r="CE66" s="150"/>
      <c r="CF66" s="150"/>
      <c r="CG66" s="150"/>
      <c r="CH66" s="150"/>
      <c r="CI66" s="150"/>
      <c r="CJ66" s="150"/>
      <c r="CK66" s="150"/>
      <c r="CL66" s="150"/>
      <c r="CM66" s="150"/>
      <c r="CN66" s="150"/>
      <c r="CO66" s="150"/>
      <c r="CP66" s="150"/>
      <c r="CQ66" s="150"/>
      <c r="CR66" s="150"/>
      <c r="CS66" s="150"/>
      <c r="CT66" s="150"/>
      <c r="CU66" s="114">
        <f t="shared" si="0"/>
        <v>0</v>
      </c>
    </row>
    <row r="67" spans="1:99" x14ac:dyDescent="0.3">
      <c r="A67" s="32" t="str">
        <f>IF(Requirements!A67="","",Requirements!A67)</f>
        <v/>
      </c>
      <c r="B67" s="33" t="str">
        <f>IF(Requirements!B67="","",Requirements!B67)</f>
        <v/>
      </c>
      <c r="C67" s="153"/>
      <c r="D67" s="150"/>
      <c r="E67" s="150"/>
      <c r="F67" s="150"/>
      <c r="G67" s="150"/>
      <c r="H67" s="150"/>
      <c r="I67" s="150"/>
      <c r="J67" s="150"/>
      <c r="K67" s="150"/>
      <c r="L67" s="150"/>
      <c r="M67" s="150"/>
      <c r="N67" s="150"/>
      <c r="O67" s="150"/>
      <c r="P67" s="150"/>
      <c r="Q67" s="150"/>
      <c r="R67" s="150"/>
      <c r="S67" s="150"/>
      <c r="T67" s="150"/>
      <c r="U67" s="150"/>
      <c r="V67" s="150"/>
      <c r="W67" s="150"/>
      <c r="X67" s="150"/>
      <c r="Y67" s="150"/>
      <c r="Z67" s="150"/>
      <c r="AA67" s="150"/>
      <c r="AB67" s="150"/>
      <c r="AC67" s="150"/>
      <c r="AD67" s="150"/>
      <c r="AE67" s="150"/>
      <c r="AF67" s="150"/>
      <c r="AG67" s="150"/>
      <c r="AH67" s="150"/>
      <c r="AI67" s="150"/>
      <c r="AJ67" s="150"/>
      <c r="AK67" s="150"/>
      <c r="AL67" s="150"/>
      <c r="AM67" s="150"/>
      <c r="AN67" s="150"/>
      <c r="AO67" s="150"/>
      <c r="AP67" s="150"/>
      <c r="AQ67" s="150"/>
      <c r="AR67" s="150"/>
      <c r="AS67" s="150"/>
      <c r="AT67" s="150"/>
      <c r="AU67" s="150"/>
      <c r="AV67" s="150"/>
      <c r="AW67" s="150"/>
      <c r="AX67" s="150"/>
      <c r="AY67" s="150"/>
      <c r="AZ67" s="150"/>
      <c r="BA67" s="150"/>
      <c r="BB67" s="150"/>
      <c r="BC67" s="150"/>
      <c r="BD67" s="150"/>
      <c r="BE67" s="150"/>
      <c r="BF67" s="150"/>
      <c r="BG67" s="150"/>
      <c r="BH67" s="150"/>
      <c r="BI67" s="150"/>
      <c r="BJ67" s="150"/>
      <c r="BK67" s="150"/>
      <c r="BL67" s="150"/>
      <c r="BM67" s="150"/>
      <c r="BN67" s="150"/>
      <c r="BO67" s="150"/>
      <c r="BP67" s="150"/>
      <c r="BQ67" s="150"/>
      <c r="BR67" s="150"/>
      <c r="BS67" s="150"/>
      <c r="BT67" s="150"/>
      <c r="BU67" s="150"/>
      <c r="BV67" s="150"/>
      <c r="BW67" s="150"/>
      <c r="BX67" s="150"/>
      <c r="BY67" s="150"/>
      <c r="BZ67" s="150"/>
      <c r="CA67" s="150"/>
      <c r="CB67" s="150"/>
      <c r="CC67" s="150"/>
      <c r="CD67" s="150"/>
      <c r="CE67" s="150"/>
      <c r="CF67" s="150"/>
      <c r="CG67" s="150"/>
      <c r="CH67" s="150"/>
      <c r="CI67" s="150"/>
      <c r="CJ67" s="150"/>
      <c r="CK67" s="150"/>
      <c r="CL67" s="150"/>
      <c r="CM67" s="150"/>
      <c r="CN67" s="150"/>
      <c r="CO67" s="150"/>
      <c r="CP67" s="150"/>
      <c r="CQ67" s="150"/>
      <c r="CR67" s="150"/>
      <c r="CS67" s="150"/>
      <c r="CT67" s="150"/>
      <c r="CU67" s="114">
        <f t="shared" si="0"/>
        <v>0</v>
      </c>
    </row>
    <row r="68" spans="1:99" x14ac:dyDescent="0.3">
      <c r="A68" s="32" t="str">
        <f>IF(Requirements!A68="","",Requirements!A68)</f>
        <v/>
      </c>
      <c r="B68" s="33" t="str">
        <f>IF(Requirements!B68="","",Requirements!B68)</f>
        <v/>
      </c>
      <c r="C68" s="153"/>
      <c r="D68" s="150"/>
      <c r="E68" s="150"/>
      <c r="F68" s="150"/>
      <c r="G68" s="150"/>
      <c r="H68" s="150"/>
      <c r="I68" s="150"/>
      <c r="J68" s="150"/>
      <c r="K68" s="150"/>
      <c r="L68" s="150"/>
      <c r="M68" s="150"/>
      <c r="N68" s="150"/>
      <c r="O68" s="150"/>
      <c r="P68" s="150"/>
      <c r="Q68" s="150"/>
      <c r="R68" s="150"/>
      <c r="S68" s="150"/>
      <c r="T68" s="150"/>
      <c r="U68" s="150"/>
      <c r="V68" s="150"/>
      <c r="W68" s="150"/>
      <c r="X68" s="150"/>
      <c r="Y68" s="150"/>
      <c r="Z68" s="150"/>
      <c r="AA68" s="150"/>
      <c r="AB68" s="150"/>
      <c r="AC68" s="150"/>
      <c r="AD68" s="150"/>
      <c r="AE68" s="150"/>
      <c r="AF68" s="150"/>
      <c r="AG68" s="150"/>
      <c r="AH68" s="150"/>
      <c r="AI68" s="150"/>
      <c r="AJ68" s="150"/>
      <c r="AK68" s="150"/>
      <c r="AL68" s="150"/>
      <c r="AM68" s="150"/>
      <c r="AN68" s="150"/>
      <c r="AO68" s="150"/>
      <c r="AP68" s="150"/>
      <c r="AQ68" s="150"/>
      <c r="AR68" s="150"/>
      <c r="AS68" s="150"/>
      <c r="AT68" s="150"/>
      <c r="AU68" s="150"/>
      <c r="AV68" s="150"/>
      <c r="AW68" s="150"/>
      <c r="AX68" s="150"/>
      <c r="AY68" s="150"/>
      <c r="AZ68" s="150"/>
      <c r="BA68" s="150"/>
      <c r="BB68" s="150"/>
      <c r="BC68" s="150"/>
      <c r="BD68" s="150"/>
      <c r="BE68" s="150"/>
      <c r="BF68" s="150"/>
      <c r="BG68" s="150"/>
      <c r="BH68" s="150"/>
      <c r="BI68" s="150"/>
      <c r="BJ68" s="150"/>
      <c r="BK68" s="150"/>
      <c r="BL68" s="150"/>
      <c r="BM68" s="150"/>
      <c r="BN68" s="150"/>
      <c r="BO68" s="150"/>
      <c r="BP68" s="150"/>
      <c r="BQ68" s="150"/>
      <c r="BR68" s="150"/>
      <c r="BS68" s="150"/>
      <c r="BT68" s="150"/>
      <c r="BU68" s="150"/>
      <c r="BV68" s="150"/>
      <c r="BW68" s="150"/>
      <c r="BX68" s="150"/>
      <c r="BY68" s="150"/>
      <c r="BZ68" s="150"/>
      <c r="CA68" s="150"/>
      <c r="CB68" s="150"/>
      <c r="CC68" s="150"/>
      <c r="CD68" s="150"/>
      <c r="CE68" s="150"/>
      <c r="CF68" s="150"/>
      <c r="CG68" s="150"/>
      <c r="CH68" s="150"/>
      <c r="CI68" s="150"/>
      <c r="CJ68" s="150"/>
      <c r="CK68" s="150"/>
      <c r="CL68" s="150"/>
      <c r="CM68" s="150"/>
      <c r="CN68" s="150"/>
      <c r="CO68" s="150"/>
      <c r="CP68" s="150"/>
      <c r="CQ68" s="150"/>
      <c r="CR68" s="150"/>
      <c r="CS68" s="150"/>
      <c r="CT68" s="150"/>
      <c r="CU68" s="114">
        <f t="shared" si="0"/>
        <v>0</v>
      </c>
    </row>
    <row r="69" spans="1:99" x14ac:dyDescent="0.3">
      <c r="A69" s="32" t="str">
        <f>IF(Requirements!A69="","",Requirements!A69)</f>
        <v/>
      </c>
      <c r="B69" s="33" t="str">
        <f>IF(Requirements!B69="","",Requirements!B69)</f>
        <v/>
      </c>
      <c r="C69" s="153"/>
      <c r="D69" s="150"/>
      <c r="E69" s="150"/>
      <c r="F69" s="150"/>
      <c r="G69" s="150"/>
      <c r="H69" s="150"/>
      <c r="I69" s="150"/>
      <c r="J69" s="150"/>
      <c r="K69" s="150"/>
      <c r="L69" s="150"/>
      <c r="M69" s="150"/>
      <c r="N69" s="150"/>
      <c r="O69" s="150"/>
      <c r="P69" s="150"/>
      <c r="Q69" s="150"/>
      <c r="R69" s="150"/>
      <c r="S69" s="150"/>
      <c r="T69" s="150"/>
      <c r="U69" s="150"/>
      <c r="V69" s="150"/>
      <c r="W69" s="150"/>
      <c r="X69" s="150"/>
      <c r="Y69" s="150"/>
      <c r="Z69" s="150"/>
      <c r="AA69" s="150"/>
      <c r="AB69" s="150"/>
      <c r="AC69" s="150"/>
      <c r="AD69" s="150"/>
      <c r="AE69" s="150"/>
      <c r="AF69" s="150"/>
      <c r="AG69" s="150"/>
      <c r="AH69" s="150"/>
      <c r="AI69" s="150"/>
      <c r="AJ69" s="150"/>
      <c r="AK69" s="150"/>
      <c r="AL69" s="150"/>
      <c r="AM69" s="150"/>
      <c r="AN69" s="150"/>
      <c r="AO69" s="150"/>
      <c r="AP69" s="150"/>
      <c r="AQ69" s="150"/>
      <c r="AR69" s="150"/>
      <c r="AS69" s="150"/>
      <c r="AT69" s="150"/>
      <c r="AU69" s="150"/>
      <c r="AV69" s="150"/>
      <c r="AW69" s="150"/>
      <c r="AX69" s="150"/>
      <c r="AY69" s="150"/>
      <c r="AZ69" s="150"/>
      <c r="BA69" s="150"/>
      <c r="BB69" s="150"/>
      <c r="BC69" s="150"/>
      <c r="BD69" s="150"/>
      <c r="BE69" s="150"/>
      <c r="BF69" s="150"/>
      <c r="BG69" s="150"/>
      <c r="BH69" s="150"/>
      <c r="BI69" s="150"/>
      <c r="BJ69" s="150"/>
      <c r="BK69" s="150"/>
      <c r="BL69" s="150"/>
      <c r="BM69" s="150"/>
      <c r="BN69" s="150"/>
      <c r="BO69" s="150"/>
      <c r="BP69" s="150"/>
      <c r="BQ69" s="150"/>
      <c r="BR69" s="150"/>
      <c r="BS69" s="150"/>
      <c r="BT69" s="150"/>
      <c r="BU69" s="150"/>
      <c r="BV69" s="150"/>
      <c r="BW69" s="150"/>
      <c r="BX69" s="150"/>
      <c r="BY69" s="150"/>
      <c r="BZ69" s="150"/>
      <c r="CA69" s="150"/>
      <c r="CB69" s="150"/>
      <c r="CC69" s="150"/>
      <c r="CD69" s="150"/>
      <c r="CE69" s="150"/>
      <c r="CF69" s="150"/>
      <c r="CG69" s="150"/>
      <c r="CH69" s="150"/>
      <c r="CI69" s="150"/>
      <c r="CJ69" s="150"/>
      <c r="CK69" s="150"/>
      <c r="CL69" s="150"/>
      <c r="CM69" s="150"/>
      <c r="CN69" s="150"/>
      <c r="CO69" s="150"/>
      <c r="CP69" s="150"/>
      <c r="CQ69" s="150"/>
      <c r="CR69" s="150"/>
      <c r="CS69" s="150"/>
      <c r="CT69" s="150"/>
      <c r="CU69" s="114">
        <f t="shared" si="0"/>
        <v>0</v>
      </c>
    </row>
    <row r="70" spans="1:99" x14ac:dyDescent="0.3">
      <c r="A70" s="32" t="str">
        <f>IF(Requirements!A70="","",Requirements!A70)</f>
        <v/>
      </c>
      <c r="B70" s="33" t="str">
        <f>IF(Requirements!B70="","",Requirements!B70)</f>
        <v/>
      </c>
      <c r="C70" s="153"/>
      <c r="D70" s="150"/>
      <c r="E70" s="150"/>
      <c r="F70" s="150"/>
      <c r="G70" s="150"/>
      <c r="H70" s="150"/>
      <c r="I70" s="150"/>
      <c r="J70" s="150"/>
      <c r="K70" s="150"/>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c r="AK70" s="150"/>
      <c r="AL70" s="150"/>
      <c r="AM70" s="150"/>
      <c r="AN70" s="150"/>
      <c r="AO70" s="150"/>
      <c r="AP70" s="150"/>
      <c r="AQ70" s="150"/>
      <c r="AR70" s="150"/>
      <c r="AS70" s="150"/>
      <c r="AT70" s="150"/>
      <c r="AU70" s="150"/>
      <c r="AV70" s="150"/>
      <c r="AW70" s="150"/>
      <c r="AX70" s="150"/>
      <c r="AY70" s="150"/>
      <c r="AZ70" s="150"/>
      <c r="BA70" s="150"/>
      <c r="BB70" s="150"/>
      <c r="BC70" s="150"/>
      <c r="BD70" s="150"/>
      <c r="BE70" s="150"/>
      <c r="BF70" s="150"/>
      <c r="BG70" s="150"/>
      <c r="BH70" s="150"/>
      <c r="BI70" s="150"/>
      <c r="BJ70" s="150"/>
      <c r="BK70" s="150"/>
      <c r="BL70" s="150"/>
      <c r="BM70" s="150"/>
      <c r="BN70" s="150"/>
      <c r="BO70" s="150"/>
      <c r="BP70" s="150"/>
      <c r="BQ70" s="150"/>
      <c r="BR70" s="150"/>
      <c r="BS70" s="150"/>
      <c r="BT70" s="150"/>
      <c r="BU70" s="150"/>
      <c r="BV70" s="150"/>
      <c r="BW70" s="150"/>
      <c r="BX70" s="150"/>
      <c r="BY70" s="150"/>
      <c r="BZ70" s="150"/>
      <c r="CA70" s="150"/>
      <c r="CB70" s="150"/>
      <c r="CC70" s="150"/>
      <c r="CD70" s="150"/>
      <c r="CE70" s="150"/>
      <c r="CF70" s="150"/>
      <c r="CG70" s="150"/>
      <c r="CH70" s="150"/>
      <c r="CI70" s="150"/>
      <c r="CJ70" s="150"/>
      <c r="CK70" s="150"/>
      <c r="CL70" s="150"/>
      <c r="CM70" s="150"/>
      <c r="CN70" s="150"/>
      <c r="CO70" s="150"/>
      <c r="CP70" s="150"/>
      <c r="CQ70" s="150"/>
      <c r="CR70" s="150"/>
      <c r="CS70" s="150"/>
      <c r="CT70" s="150"/>
      <c r="CU70" s="114">
        <f t="shared" ref="CU70:CU115" si="1">SUM(C70:CT70)</f>
        <v>0</v>
      </c>
    </row>
    <row r="71" spans="1:99" x14ac:dyDescent="0.3">
      <c r="A71" s="32" t="str">
        <f>IF(Requirements!A71="","",Requirements!A71)</f>
        <v/>
      </c>
      <c r="B71" s="33" t="str">
        <f>IF(Requirements!B71="","",Requirements!B71)</f>
        <v/>
      </c>
      <c r="C71" s="153"/>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0"/>
      <c r="AY71" s="150"/>
      <c r="AZ71" s="150"/>
      <c r="BA71" s="150"/>
      <c r="BB71" s="150"/>
      <c r="BC71" s="150"/>
      <c r="BD71" s="150"/>
      <c r="BE71" s="150"/>
      <c r="BF71" s="150"/>
      <c r="BG71" s="150"/>
      <c r="BH71" s="150"/>
      <c r="BI71" s="150"/>
      <c r="BJ71" s="150"/>
      <c r="BK71" s="150"/>
      <c r="BL71" s="150"/>
      <c r="BM71" s="150"/>
      <c r="BN71" s="150"/>
      <c r="BO71" s="150"/>
      <c r="BP71" s="150"/>
      <c r="BQ71" s="150"/>
      <c r="BR71" s="150"/>
      <c r="BS71" s="150"/>
      <c r="BT71" s="150"/>
      <c r="BU71" s="150"/>
      <c r="BV71" s="150"/>
      <c r="BW71" s="150"/>
      <c r="BX71" s="150"/>
      <c r="BY71" s="150"/>
      <c r="BZ71" s="150"/>
      <c r="CA71" s="150"/>
      <c r="CB71" s="150"/>
      <c r="CC71" s="150"/>
      <c r="CD71" s="150"/>
      <c r="CE71" s="150"/>
      <c r="CF71" s="150"/>
      <c r="CG71" s="150"/>
      <c r="CH71" s="150"/>
      <c r="CI71" s="150"/>
      <c r="CJ71" s="150"/>
      <c r="CK71" s="150"/>
      <c r="CL71" s="150"/>
      <c r="CM71" s="150"/>
      <c r="CN71" s="150"/>
      <c r="CO71" s="150"/>
      <c r="CP71" s="150"/>
      <c r="CQ71" s="150"/>
      <c r="CR71" s="150"/>
      <c r="CS71" s="150"/>
      <c r="CT71" s="150"/>
      <c r="CU71" s="114">
        <f t="shared" si="1"/>
        <v>0</v>
      </c>
    </row>
    <row r="72" spans="1:99" x14ac:dyDescent="0.3">
      <c r="A72" s="32" t="str">
        <f>IF(Requirements!A72="","",Requirements!A72)</f>
        <v/>
      </c>
      <c r="B72" s="33" t="str">
        <f>IF(Requirements!B72="","",Requirements!B72)</f>
        <v/>
      </c>
      <c r="C72" s="153"/>
      <c r="D72" s="150"/>
      <c r="E72" s="150"/>
      <c r="F72" s="150"/>
      <c r="G72" s="150"/>
      <c r="H72" s="150"/>
      <c r="I72" s="150"/>
      <c r="J72" s="150"/>
      <c r="K72" s="150"/>
      <c r="L72" s="150"/>
      <c r="M72" s="150"/>
      <c r="N72" s="150"/>
      <c r="O72" s="150"/>
      <c r="P72" s="150"/>
      <c r="Q72" s="150"/>
      <c r="R72" s="150"/>
      <c r="S72" s="150"/>
      <c r="T72" s="150"/>
      <c r="U72" s="150"/>
      <c r="V72" s="150"/>
      <c r="W72" s="150"/>
      <c r="X72" s="150"/>
      <c r="Y72" s="150"/>
      <c r="Z72" s="150"/>
      <c r="AA72" s="150"/>
      <c r="AB72" s="150"/>
      <c r="AC72" s="150"/>
      <c r="AD72" s="150"/>
      <c r="AE72" s="150"/>
      <c r="AF72" s="150"/>
      <c r="AG72" s="150"/>
      <c r="AH72" s="150"/>
      <c r="AI72" s="150"/>
      <c r="AJ72" s="150"/>
      <c r="AK72" s="150"/>
      <c r="AL72" s="150"/>
      <c r="AM72" s="150"/>
      <c r="AN72" s="150"/>
      <c r="AO72" s="150"/>
      <c r="AP72" s="150"/>
      <c r="AQ72" s="150"/>
      <c r="AR72" s="150"/>
      <c r="AS72" s="150"/>
      <c r="AT72" s="150"/>
      <c r="AU72" s="150"/>
      <c r="AV72" s="150"/>
      <c r="AW72" s="150"/>
      <c r="AX72" s="150"/>
      <c r="AY72" s="150"/>
      <c r="AZ72" s="150"/>
      <c r="BA72" s="150"/>
      <c r="BB72" s="150"/>
      <c r="BC72" s="150"/>
      <c r="BD72" s="150"/>
      <c r="BE72" s="150"/>
      <c r="BF72" s="150"/>
      <c r="BG72" s="150"/>
      <c r="BH72" s="150"/>
      <c r="BI72" s="150"/>
      <c r="BJ72" s="150"/>
      <c r="BK72" s="150"/>
      <c r="BL72" s="150"/>
      <c r="BM72" s="150"/>
      <c r="BN72" s="150"/>
      <c r="BO72" s="150"/>
      <c r="BP72" s="150"/>
      <c r="BQ72" s="150"/>
      <c r="BR72" s="150"/>
      <c r="BS72" s="150"/>
      <c r="BT72" s="150"/>
      <c r="BU72" s="150"/>
      <c r="BV72" s="150"/>
      <c r="BW72" s="150"/>
      <c r="BX72" s="150"/>
      <c r="BY72" s="150"/>
      <c r="BZ72" s="150"/>
      <c r="CA72" s="150"/>
      <c r="CB72" s="150"/>
      <c r="CC72" s="150"/>
      <c r="CD72" s="150"/>
      <c r="CE72" s="150"/>
      <c r="CF72" s="150"/>
      <c r="CG72" s="150"/>
      <c r="CH72" s="150"/>
      <c r="CI72" s="150"/>
      <c r="CJ72" s="150"/>
      <c r="CK72" s="150"/>
      <c r="CL72" s="150"/>
      <c r="CM72" s="150"/>
      <c r="CN72" s="150"/>
      <c r="CO72" s="150"/>
      <c r="CP72" s="150"/>
      <c r="CQ72" s="150"/>
      <c r="CR72" s="150"/>
      <c r="CS72" s="150"/>
      <c r="CT72" s="150"/>
      <c r="CU72" s="114">
        <f t="shared" si="1"/>
        <v>0</v>
      </c>
    </row>
    <row r="73" spans="1:99" x14ac:dyDescent="0.3">
      <c r="A73" s="32" t="str">
        <f>IF(Requirements!A73="","",Requirements!A73)</f>
        <v/>
      </c>
      <c r="B73" s="33" t="str">
        <f>IF(Requirements!B73="","",Requirements!B73)</f>
        <v/>
      </c>
      <c r="C73" s="153"/>
      <c r="D73" s="150"/>
      <c r="E73" s="150"/>
      <c r="F73" s="150"/>
      <c r="G73" s="150"/>
      <c r="H73" s="150"/>
      <c r="I73" s="150"/>
      <c r="J73" s="150"/>
      <c r="K73" s="150"/>
      <c r="L73" s="150"/>
      <c r="M73" s="150"/>
      <c r="N73" s="150"/>
      <c r="O73" s="150"/>
      <c r="P73" s="150"/>
      <c r="Q73" s="150"/>
      <c r="R73" s="150"/>
      <c r="S73" s="150"/>
      <c r="T73" s="150"/>
      <c r="U73" s="150"/>
      <c r="V73" s="150"/>
      <c r="W73" s="150"/>
      <c r="X73" s="150"/>
      <c r="Y73" s="150"/>
      <c r="Z73" s="150"/>
      <c r="AA73" s="150"/>
      <c r="AB73" s="150"/>
      <c r="AC73" s="150"/>
      <c r="AD73" s="150"/>
      <c r="AE73" s="150"/>
      <c r="AF73" s="150"/>
      <c r="AG73" s="150"/>
      <c r="AH73" s="150"/>
      <c r="AI73" s="150"/>
      <c r="AJ73" s="150"/>
      <c r="AK73" s="150"/>
      <c r="AL73" s="150"/>
      <c r="AM73" s="150"/>
      <c r="AN73" s="150"/>
      <c r="AO73" s="150"/>
      <c r="AP73" s="150"/>
      <c r="AQ73" s="150"/>
      <c r="AR73" s="150"/>
      <c r="AS73" s="150"/>
      <c r="AT73" s="150"/>
      <c r="AU73" s="150"/>
      <c r="AV73" s="150"/>
      <c r="AW73" s="150"/>
      <c r="AX73" s="150"/>
      <c r="AY73" s="150"/>
      <c r="AZ73" s="150"/>
      <c r="BA73" s="150"/>
      <c r="BB73" s="150"/>
      <c r="BC73" s="150"/>
      <c r="BD73" s="150"/>
      <c r="BE73" s="150"/>
      <c r="BF73" s="150"/>
      <c r="BG73" s="150"/>
      <c r="BH73" s="150"/>
      <c r="BI73" s="150"/>
      <c r="BJ73" s="150"/>
      <c r="BK73" s="150"/>
      <c r="BL73" s="150"/>
      <c r="BM73" s="150"/>
      <c r="BN73" s="150"/>
      <c r="BO73" s="150"/>
      <c r="BP73" s="150"/>
      <c r="BQ73" s="150"/>
      <c r="BR73" s="150"/>
      <c r="BS73" s="150"/>
      <c r="BT73" s="150"/>
      <c r="BU73" s="150"/>
      <c r="BV73" s="150"/>
      <c r="BW73" s="150"/>
      <c r="BX73" s="150"/>
      <c r="BY73" s="150"/>
      <c r="BZ73" s="150"/>
      <c r="CA73" s="150"/>
      <c r="CB73" s="150"/>
      <c r="CC73" s="150"/>
      <c r="CD73" s="150"/>
      <c r="CE73" s="150"/>
      <c r="CF73" s="150"/>
      <c r="CG73" s="150"/>
      <c r="CH73" s="150"/>
      <c r="CI73" s="150"/>
      <c r="CJ73" s="150"/>
      <c r="CK73" s="150"/>
      <c r="CL73" s="150"/>
      <c r="CM73" s="150"/>
      <c r="CN73" s="150"/>
      <c r="CO73" s="150"/>
      <c r="CP73" s="150"/>
      <c r="CQ73" s="150"/>
      <c r="CR73" s="150"/>
      <c r="CS73" s="150"/>
      <c r="CT73" s="150"/>
      <c r="CU73" s="114">
        <f t="shared" si="1"/>
        <v>0</v>
      </c>
    </row>
    <row r="74" spans="1:99" x14ac:dyDescent="0.3">
      <c r="A74" s="32" t="str">
        <f>IF(Requirements!A74="","",Requirements!A74)</f>
        <v/>
      </c>
      <c r="B74" s="33" t="str">
        <f>IF(Requirements!B74="","",Requirements!B74)</f>
        <v/>
      </c>
      <c r="C74" s="153"/>
      <c r="D74" s="150"/>
      <c r="E74" s="150"/>
      <c r="F74" s="150"/>
      <c r="G74" s="150"/>
      <c r="H74" s="150"/>
      <c r="I74" s="150"/>
      <c r="J74" s="150"/>
      <c r="K74" s="150"/>
      <c r="L74" s="150"/>
      <c r="M74" s="150"/>
      <c r="N74" s="150"/>
      <c r="O74" s="150"/>
      <c r="P74" s="150"/>
      <c r="Q74" s="150"/>
      <c r="R74" s="150"/>
      <c r="S74" s="150"/>
      <c r="T74" s="150"/>
      <c r="U74" s="150"/>
      <c r="V74" s="150"/>
      <c r="W74" s="150"/>
      <c r="X74" s="150"/>
      <c r="Y74" s="150"/>
      <c r="Z74" s="150"/>
      <c r="AA74" s="150"/>
      <c r="AB74" s="150"/>
      <c r="AC74" s="150"/>
      <c r="AD74" s="150"/>
      <c r="AE74" s="150"/>
      <c r="AF74" s="150"/>
      <c r="AG74" s="150"/>
      <c r="AH74" s="150"/>
      <c r="AI74" s="150"/>
      <c r="AJ74" s="150"/>
      <c r="AK74" s="150"/>
      <c r="AL74" s="150"/>
      <c r="AM74" s="150"/>
      <c r="AN74" s="150"/>
      <c r="AO74" s="150"/>
      <c r="AP74" s="150"/>
      <c r="AQ74" s="150"/>
      <c r="AR74" s="150"/>
      <c r="AS74" s="150"/>
      <c r="AT74" s="150"/>
      <c r="AU74" s="150"/>
      <c r="AV74" s="150"/>
      <c r="AW74" s="150"/>
      <c r="AX74" s="150"/>
      <c r="AY74" s="150"/>
      <c r="AZ74" s="150"/>
      <c r="BA74" s="150"/>
      <c r="BB74" s="150"/>
      <c r="BC74" s="150"/>
      <c r="BD74" s="150"/>
      <c r="BE74" s="150"/>
      <c r="BF74" s="150"/>
      <c r="BG74" s="150"/>
      <c r="BH74" s="150"/>
      <c r="BI74" s="150"/>
      <c r="BJ74" s="150"/>
      <c r="BK74" s="150"/>
      <c r="BL74" s="150"/>
      <c r="BM74" s="150"/>
      <c r="BN74" s="150"/>
      <c r="BO74" s="150"/>
      <c r="BP74" s="150"/>
      <c r="BQ74" s="150"/>
      <c r="BR74" s="150"/>
      <c r="BS74" s="150"/>
      <c r="BT74" s="150"/>
      <c r="BU74" s="150"/>
      <c r="BV74" s="150"/>
      <c r="BW74" s="150"/>
      <c r="BX74" s="150"/>
      <c r="BY74" s="150"/>
      <c r="BZ74" s="150"/>
      <c r="CA74" s="150"/>
      <c r="CB74" s="150"/>
      <c r="CC74" s="150"/>
      <c r="CD74" s="150"/>
      <c r="CE74" s="150"/>
      <c r="CF74" s="150"/>
      <c r="CG74" s="150"/>
      <c r="CH74" s="150"/>
      <c r="CI74" s="150"/>
      <c r="CJ74" s="150"/>
      <c r="CK74" s="150"/>
      <c r="CL74" s="150"/>
      <c r="CM74" s="150"/>
      <c r="CN74" s="150"/>
      <c r="CO74" s="150"/>
      <c r="CP74" s="150"/>
      <c r="CQ74" s="150"/>
      <c r="CR74" s="150"/>
      <c r="CS74" s="150"/>
      <c r="CT74" s="150"/>
      <c r="CU74" s="114">
        <f t="shared" si="1"/>
        <v>0</v>
      </c>
    </row>
    <row r="75" spans="1:99" x14ac:dyDescent="0.3">
      <c r="A75" s="32" t="str">
        <f>IF(Requirements!A75="","",Requirements!A75)</f>
        <v/>
      </c>
      <c r="B75" s="33" t="str">
        <f>IF(Requirements!B75="","",Requirements!B75)</f>
        <v/>
      </c>
      <c r="C75" s="153"/>
      <c r="D75" s="150"/>
      <c r="E75" s="150"/>
      <c r="F75" s="150"/>
      <c r="G75" s="150"/>
      <c r="H75" s="150"/>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0"/>
      <c r="AJ75" s="150"/>
      <c r="AK75" s="150"/>
      <c r="AL75" s="150"/>
      <c r="AM75" s="150"/>
      <c r="AN75" s="150"/>
      <c r="AO75" s="150"/>
      <c r="AP75" s="150"/>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0"/>
      <c r="BQ75" s="150"/>
      <c r="BR75" s="150"/>
      <c r="BS75" s="150"/>
      <c r="BT75" s="150"/>
      <c r="BU75" s="150"/>
      <c r="BV75" s="150"/>
      <c r="BW75" s="150"/>
      <c r="BX75" s="150"/>
      <c r="BY75" s="150"/>
      <c r="BZ75" s="150"/>
      <c r="CA75" s="150"/>
      <c r="CB75" s="150"/>
      <c r="CC75" s="150"/>
      <c r="CD75" s="150"/>
      <c r="CE75" s="150"/>
      <c r="CF75" s="150"/>
      <c r="CG75" s="150"/>
      <c r="CH75" s="150"/>
      <c r="CI75" s="150"/>
      <c r="CJ75" s="150"/>
      <c r="CK75" s="150"/>
      <c r="CL75" s="150"/>
      <c r="CM75" s="150"/>
      <c r="CN75" s="150"/>
      <c r="CO75" s="150"/>
      <c r="CP75" s="150"/>
      <c r="CQ75" s="150"/>
      <c r="CR75" s="150"/>
      <c r="CS75" s="150"/>
      <c r="CT75" s="150"/>
      <c r="CU75" s="114">
        <f t="shared" si="1"/>
        <v>0</v>
      </c>
    </row>
    <row r="76" spans="1:99" x14ac:dyDescent="0.3">
      <c r="A76" s="32" t="str">
        <f>IF(Requirements!A76="","",Requirements!A76)</f>
        <v/>
      </c>
      <c r="B76" s="33" t="str">
        <f>IF(Requirements!B76="","",Requirements!B76)</f>
        <v/>
      </c>
      <c r="C76" s="153"/>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0"/>
      <c r="AK76" s="150"/>
      <c r="AL76" s="150"/>
      <c r="AM76" s="150"/>
      <c r="AN76" s="150"/>
      <c r="AO76" s="150"/>
      <c r="AP76" s="150"/>
      <c r="AQ76" s="150"/>
      <c r="AR76" s="150"/>
      <c r="AS76" s="150"/>
      <c r="AT76" s="150"/>
      <c r="AU76" s="150"/>
      <c r="AV76" s="150"/>
      <c r="AW76" s="150"/>
      <c r="AX76" s="150"/>
      <c r="AY76" s="150"/>
      <c r="AZ76" s="150"/>
      <c r="BA76" s="150"/>
      <c r="BB76" s="150"/>
      <c r="BC76" s="150"/>
      <c r="BD76" s="150"/>
      <c r="BE76" s="150"/>
      <c r="BF76" s="150"/>
      <c r="BG76" s="150"/>
      <c r="BH76" s="150"/>
      <c r="BI76" s="150"/>
      <c r="BJ76" s="150"/>
      <c r="BK76" s="150"/>
      <c r="BL76" s="150"/>
      <c r="BM76" s="150"/>
      <c r="BN76" s="150"/>
      <c r="BO76" s="150"/>
      <c r="BP76" s="150"/>
      <c r="BQ76" s="150"/>
      <c r="BR76" s="150"/>
      <c r="BS76" s="150"/>
      <c r="BT76" s="150"/>
      <c r="BU76" s="150"/>
      <c r="BV76" s="150"/>
      <c r="BW76" s="150"/>
      <c r="BX76" s="150"/>
      <c r="BY76" s="150"/>
      <c r="BZ76" s="150"/>
      <c r="CA76" s="150"/>
      <c r="CB76" s="150"/>
      <c r="CC76" s="150"/>
      <c r="CD76" s="150"/>
      <c r="CE76" s="150"/>
      <c r="CF76" s="150"/>
      <c r="CG76" s="150"/>
      <c r="CH76" s="150"/>
      <c r="CI76" s="150"/>
      <c r="CJ76" s="150"/>
      <c r="CK76" s="150"/>
      <c r="CL76" s="150"/>
      <c r="CM76" s="150"/>
      <c r="CN76" s="150"/>
      <c r="CO76" s="150"/>
      <c r="CP76" s="150"/>
      <c r="CQ76" s="150"/>
      <c r="CR76" s="150"/>
      <c r="CS76" s="150"/>
      <c r="CT76" s="150"/>
      <c r="CU76" s="114">
        <f t="shared" si="1"/>
        <v>0</v>
      </c>
    </row>
    <row r="77" spans="1:99" x14ac:dyDescent="0.3">
      <c r="A77" s="32" t="str">
        <f>IF(Requirements!A77="","",Requirements!A77)</f>
        <v/>
      </c>
      <c r="B77" s="33" t="str">
        <f>IF(Requirements!B77="","",Requirements!B77)</f>
        <v/>
      </c>
      <c r="C77" s="153"/>
      <c r="D77" s="150"/>
      <c r="E77" s="150"/>
      <c r="F77" s="150"/>
      <c r="G77" s="150"/>
      <c r="H77" s="150"/>
      <c r="I77" s="150"/>
      <c r="J77" s="150"/>
      <c r="K77" s="150"/>
      <c r="L77" s="150"/>
      <c r="M77" s="150"/>
      <c r="N77" s="150"/>
      <c r="O77" s="150"/>
      <c r="P77" s="150"/>
      <c r="Q77" s="150"/>
      <c r="R77" s="150"/>
      <c r="S77" s="150"/>
      <c r="T77" s="150"/>
      <c r="U77" s="150"/>
      <c r="V77" s="150"/>
      <c r="W77" s="150"/>
      <c r="X77" s="150"/>
      <c r="Y77" s="150"/>
      <c r="Z77" s="150"/>
      <c r="AA77" s="150"/>
      <c r="AB77" s="150"/>
      <c r="AC77" s="150"/>
      <c r="AD77" s="150"/>
      <c r="AE77" s="150"/>
      <c r="AF77" s="150"/>
      <c r="AG77" s="150"/>
      <c r="AH77" s="150"/>
      <c r="AI77" s="150"/>
      <c r="AJ77" s="150"/>
      <c r="AK77" s="150"/>
      <c r="AL77" s="150"/>
      <c r="AM77" s="150"/>
      <c r="AN77" s="150"/>
      <c r="AO77" s="150"/>
      <c r="AP77" s="150"/>
      <c r="AQ77" s="150"/>
      <c r="AR77" s="150"/>
      <c r="AS77" s="150"/>
      <c r="AT77" s="150"/>
      <c r="AU77" s="150"/>
      <c r="AV77" s="150"/>
      <c r="AW77" s="150"/>
      <c r="AX77" s="150"/>
      <c r="AY77" s="150"/>
      <c r="AZ77" s="150"/>
      <c r="BA77" s="150"/>
      <c r="BB77" s="150"/>
      <c r="BC77" s="150"/>
      <c r="BD77" s="150"/>
      <c r="BE77" s="150"/>
      <c r="BF77" s="150"/>
      <c r="BG77" s="150"/>
      <c r="BH77" s="150"/>
      <c r="BI77" s="150"/>
      <c r="BJ77" s="150"/>
      <c r="BK77" s="150"/>
      <c r="BL77" s="150"/>
      <c r="BM77" s="150"/>
      <c r="BN77" s="150"/>
      <c r="BO77" s="150"/>
      <c r="BP77" s="150"/>
      <c r="BQ77" s="150"/>
      <c r="BR77" s="150"/>
      <c r="BS77" s="150"/>
      <c r="BT77" s="150"/>
      <c r="BU77" s="150"/>
      <c r="BV77" s="150"/>
      <c r="BW77" s="150"/>
      <c r="BX77" s="150"/>
      <c r="BY77" s="150"/>
      <c r="BZ77" s="150"/>
      <c r="CA77" s="150"/>
      <c r="CB77" s="150"/>
      <c r="CC77" s="150"/>
      <c r="CD77" s="150"/>
      <c r="CE77" s="150"/>
      <c r="CF77" s="150"/>
      <c r="CG77" s="150"/>
      <c r="CH77" s="150"/>
      <c r="CI77" s="150"/>
      <c r="CJ77" s="150"/>
      <c r="CK77" s="150"/>
      <c r="CL77" s="150"/>
      <c r="CM77" s="150"/>
      <c r="CN77" s="150"/>
      <c r="CO77" s="150"/>
      <c r="CP77" s="150"/>
      <c r="CQ77" s="150"/>
      <c r="CR77" s="150"/>
      <c r="CS77" s="150"/>
      <c r="CT77" s="150"/>
      <c r="CU77" s="114">
        <f t="shared" si="1"/>
        <v>0</v>
      </c>
    </row>
    <row r="78" spans="1:99" x14ac:dyDescent="0.3">
      <c r="A78" s="32" t="str">
        <f>IF(Requirements!A78="","",Requirements!A78)</f>
        <v/>
      </c>
      <c r="B78" s="33" t="str">
        <f>IF(Requirements!B78="","",Requirements!B78)</f>
        <v/>
      </c>
      <c r="C78" s="153"/>
      <c r="D78" s="150"/>
      <c r="E78" s="150"/>
      <c r="F78" s="150"/>
      <c r="G78" s="150"/>
      <c r="H78" s="150"/>
      <c r="I78" s="150"/>
      <c r="J78" s="150"/>
      <c r="K78" s="150"/>
      <c r="L78" s="150"/>
      <c r="M78" s="150"/>
      <c r="N78" s="150"/>
      <c r="O78" s="150"/>
      <c r="P78" s="150"/>
      <c r="Q78" s="150"/>
      <c r="R78" s="150"/>
      <c r="S78" s="150"/>
      <c r="T78" s="150"/>
      <c r="U78" s="150"/>
      <c r="V78" s="150"/>
      <c r="W78" s="150"/>
      <c r="X78" s="150"/>
      <c r="Y78" s="150"/>
      <c r="Z78" s="150"/>
      <c r="AA78" s="150"/>
      <c r="AB78" s="150"/>
      <c r="AC78" s="150"/>
      <c r="AD78" s="150"/>
      <c r="AE78" s="150"/>
      <c r="AF78" s="150"/>
      <c r="AG78" s="150"/>
      <c r="AH78" s="150"/>
      <c r="AI78" s="150"/>
      <c r="AJ78" s="150"/>
      <c r="AK78" s="150"/>
      <c r="AL78" s="150"/>
      <c r="AM78" s="150"/>
      <c r="AN78" s="150"/>
      <c r="AO78" s="150"/>
      <c r="AP78" s="150"/>
      <c r="AQ78" s="150"/>
      <c r="AR78" s="150"/>
      <c r="AS78" s="150"/>
      <c r="AT78" s="150"/>
      <c r="AU78" s="150"/>
      <c r="AV78" s="150"/>
      <c r="AW78" s="150"/>
      <c r="AX78" s="150"/>
      <c r="AY78" s="150"/>
      <c r="AZ78" s="150"/>
      <c r="BA78" s="150"/>
      <c r="BB78" s="150"/>
      <c r="BC78" s="150"/>
      <c r="BD78" s="150"/>
      <c r="BE78" s="150"/>
      <c r="BF78" s="150"/>
      <c r="BG78" s="150"/>
      <c r="BH78" s="150"/>
      <c r="BI78" s="150"/>
      <c r="BJ78" s="150"/>
      <c r="BK78" s="150"/>
      <c r="BL78" s="150"/>
      <c r="BM78" s="150"/>
      <c r="BN78" s="150"/>
      <c r="BO78" s="150"/>
      <c r="BP78" s="150"/>
      <c r="BQ78" s="150"/>
      <c r="BR78" s="150"/>
      <c r="BS78" s="150"/>
      <c r="BT78" s="150"/>
      <c r="BU78" s="150"/>
      <c r="BV78" s="150"/>
      <c r="BW78" s="150"/>
      <c r="BX78" s="150"/>
      <c r="BY78" s="150"/>
      <c r="BZ78" s="150"/>
      <c r="CA78" s="150"/>
      <c r="CB78" s="150"/>
      <c r="CC78" s="150"/>
      <c r="CD78" s="150"/>
      <c r="CE78" s="150"/>
      <c r="CF78" s="150"/>
      <c r="CG78" s="150"/>
      <c r="CH78" s="150"/>
      <c r="CI78" s="150"/>
      <c r="CJ78" s="150"/>
      <c r="CK78" s="150"/>
      <c r="CL78" s="150"/>
      <c r="CM78" s="150"/>
      <c r="CN78" s="150"/>
      <c r="CO78" s="150"/>
      <c r="CP78" s="150"/>
      <c r="CQ78" s="150"/>
      <c r="CR78" s="150"/>
      <c r="CS78" s="150"/>
      <c r="CT78" s="150"/>
      <c r="CU78" s="114">
        <f t="shared" si="1"/>
        <v>0</v>
      </c>
    </row>
    <row r="79" spans="1:99" x14ac:dyDescent="0.3">
      <c r="A79" s="32" t="str">
        <f>IF(Requirements!A79="","",Requirements!A79)</f>
        <v/>
      </c>
      <c r="B79" s="33" t="str">
        <f>IF(Requirements!B79="","",Requirements!B79)</f>
        <v/>
      </c>
      <c r="C79" s="153"/>
      <c r="D79" s="150"/>
      <c r="E79" s="150"/>
      <c r="F79" s="150"/>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0"/>
      <c r="AG79" s="150"/>
      <c r="AH79" s="150"/>
      <c r="AI79" s="150"/>
      <c r="AJ79" s="150"/>
      <c r="AK79" s="150"/>
      <c r="AL79" s="150"/>
      <c r="AM79" s="150"/>
      <c r="AN79" s="150"/>
      <c r="AO79" s="150"/>
      <c r="AP79" s="150"/>
      <c r="AQ79" s="150"/>
      <c r="AR79" s="150"/>
      <c r="AS79" s="150"/>
      <c r="AT79" s="150"/>
      <c r="AU79" s="150"/>
      <c r="AV79" s="150"/>
      <c r="AW79" s="150"/>
      <c r="AX79" s="150"/>
      <c r="AY79" s="150"/>
      <c r="AZ79" s="150"/>
      <c r="BA79" s="150"/>
      <c r="BB79" s="150"/>
      <c r="BC79" s="150"/>
      <c r="BD79" s="150"/>
      <c r="BE79" s="150"/>
      <c r="BF79" s="150"/>
      <c r="BG79" s="150"/>
      <c r="BH79" s="150"/>
      <c r="BI79" s="150"/>
      <c r="BJ79" s="150"/>
      <c r="BK79" s="150"/>
      <c r="BL79" s="150"/>
      <c r="BM79" s="150"/>
      <c r="BN79" s="150"/>
      <c r="BO79" s="150"/>
      <c r="BP79" s="150"/>
      <c r="BQ79" s="150"/>
      <c r="BR79" s="150"/>
      <c r="BS79" s="150"/>
      <c r="BT79" s="150"/>
      <c r="BU79" s="150"/>
      <c r="BV79" s="150"/>
      <c r="BW79" s="150"/>
      <c r="BX79" s="150"/>
      <c r="BY79" s="150"/>
      <c r="BZ79" s="150"/>
      <c r="CA79" s="150"/>
      <c r="CB79" s="150"/>
      <c r="CC79" s="150"/>
      <c r="CD79" s="150"/>
      <c r="CE79" s="150"/>
      <c r="CF79" s="150"/>
      <c r="CG79" s="150"/>
      <c r="CH79" s="150"/>
      <c r="CI79" s="150"/>
      <c r="CJ79" s="150"/>
      <c r="CK79" s="150"/>
      <c r="CL79" s="150"/>
      <c r="CM79" s="150"/>
      <c r="CN79" s="150"/>
      <c r="CO79" s="150"/>
      <c r="CP79" s="150"/>
      <c r="CQ79" s="150"/>
      <c r="CR79" s="150"/>
      <c r="CS79" s="150"/>
      <c r="CT79" s="150"/>
      <c r="CU79" s="114">
        <f t="shared" si="1"/>
        <v>0</v>
      </c>
    </row>
    <row r="80" spans="1:99" x14ac:dyDescent="0.3">
      <c r="A80" s="32" t="str">
        <f>IF(Requirements!A80="","",Requirements!A80)</f>
        <v/>
      </c>
      <c r="B80" s="33" t="str">
        <f>IF(Requirements!B80="","",Requirements!B80)</f>
        <v/>
      </c>
      <c r="C80" s="153"/>
      <c r="D80" s="150"/>
      <c r="E80" s="150"/>
      <c r="F80" s="150"/>
      <c r="G80" s="150"/>
      <c r="H80" s="150"/>
      <c r="I80" s="150"/>
      <c r="J80" s="150"/>
      <c r="K80" s="150"/>
      <c r="L80" s="150"/>
      <c r="M80" s="150"/>
      <c r="N80" s="150"/>
      <c r="O80" s="150"/>
      <c r="P80" s="150"/>
      <c r="Q80" s="150"/>
      <c r="R80" s="150"/>
      <c r="S80" s="150"/>
      <c r="T80" s="150"/>
      <c r="U80" s="150"/>
      <c r="V80" s="150"/>
      <c r="W80" s="150"/>
      <c r="X80" s="150"/>
      <c r="Y80" s="150"/>
      <c r="Z80" s="150"/>
      <c r="AA80" s="150"/>
      <c r="AB80" s="150"/>
      <c r="AC80" s="150"/>
      <c r="AD80" s="150"/>
      <c r="AE80" s="150"/>
      <c r="AF80" s="150"/>
      <c r="AG80" s="150"/>
      <c r="AH80" s="150"/>
      <c r="AI80" s="150"/>
      <c r="AJ80" s="150"/>
      <c r="AK80" s="150"/>
      <c r="AL80" s="150"/>
      <c r="AM80" s="150"/>
      <c r="AN80" s="150"/>
      <c r="AO80" s="150"/>
      <c r="AP80" s="150"/>
      <c r="AQ80" s="150"/>
      <c r="AR80" s="150"/>
      <c r="AS80" s="150"/>
      <c r="AT80" s="150"/>
      <c r="AU80" s="150"/>
      <c r="AV80" s="150"/>
      <c r="AW80" s="150"/>
      <c r="AX80" s="150"/>
      <c r="AY80" s="150"/>
      <c r="AZ80" s="150"/>
      <c r="BA80" s="150"/>
      <c r="BB80" s="150"/>
      <c r="BC80" s="150"/>
      <c r="BD80" s="150"/>
      <c r="BE80" s="150"/>
      <c r="BF80" s="150"/>
      <c r="BG80" s="150"/>
      <c r="BH80" s="150"/>
      <c r="BI80" s="150"/>
      <c r="BJ80" s="150"/>
      <c r="BK80" s="150"/>
      <c r="BL80" s="150"/>
      <c r="BM80" s="150"/>
      <c r="BN80" s="150"/>
      <c r="BO80" s="150"/>
      <c r="BP80" s="150"/>
      <c r="BQ80" s="150"/>
      <c r="BR80" s="150"/>
      <c r="BS80" s="150"/>
      <c r="BT80" s="150"/>
      <c r="BU80" s="150"/>
      <c r="BV80" s="150"/>
      <c r="BW80" s="150"/>
      <c r="BX80" s="150"/>
      <c r="BY80" s="150"/>
      <c r="BZ80" s="150"/>
      <c r="CA80" s="150"/>
      <c r="CB80" s="150"/>
      <c r="CC80" s="150"/>
      <c r="CD80" s="150"/>
      <c r="CE80" s="150"/>
      <c r="CF80" s="150"/>
      <c r="CG80" s="150"/>
      <c r="CH80" s="150"/>
      <c r="CI80" s="150"/>
      <c r="CJ80" s="150"/>
      <c r="CK80" s="150"/>
      <c r="CL80" s="150"/>
      <c r="CM80" s="150"/>
      <c r="CN80" s="150"/>
      <c r="CO80" s="150"/>
      <c r="CP80" s="150"/>
      <c r="CQ80" s="150"/>
      <c r="CR80" s="150"/>
      <c r="CS80" s="150"/>
      <c r="CT80" s="150"/>
      <c r="CU80" s="114">
        <f t="shared" si="1"/>
        <v>0</v>
      </c>
    </row>
    <row r="81" spans="1:99" x14ac:dyDescent="0.3">
      <c r="A81" s="32" t="str">
        <f>IF(Requirements!A81="","",Requirements!A81)</f>
        <v/>
      </c>
      <c r="B81" s="33" t="str">
        <f>IF(Requirements!B81="","",Requirements!B81)</f>
        <v/>
      </c>
      <c r="C81" s="153"/>
      <c r="D81" s="150"/>
      <c r="E81" s="150"/>
      <c r="F81" s="150"/>
      <c r="G81" s="150"/>
      <c r="H81" s="150"/>
      <c r="I81" s="150"/>
      <c r="J81" s="150"/>
      <c r="K81" s="150"/>
      <c r="L81" s="150"/>
      <c r="M81" s="150"/>
      <c r="N81" s="150"/>
      <c r="O81" s="150"/>
      <c r="P81" s="150"/>
      <c r="Q81" s="150"/>
      <c r="R81" s="150"/>
      <c r="S81" s="150"/>
      <c r="T81" s="150"/>
      <c r="U81" s="150"/>
      <c r="V81" s="150"/>
      <c r="W81" s="150"/>
      <c r="X81" s="150"/>
      <c r="Y81" s="150"/>
      <c r="Z81" s="150"/>
      <c r="AA81" s="150"/>
      <c r="AB81" s="150"/>
      <c r="AC81" s="150"/>
      <c r="AD81" s="150"/>
      <c r="AE81" s="150"/>
      <c r="AF81" s="150"/>
      <c r="AG81" s="150"/>
      <c r="AH81" s="150"/>
      <c r="AI81" s="150"/>
      <c r="AJ81" s="150"/>
      <c r="AK81" s="150"/>
      <c r="AL81" s="150"/>
      <c r="AM81" s="150"/>
      <c r="AN81" s="150"/>
      <c r="AO81" s="150"/>
      <c r="AP81" s="150"/>
      <c r="AQ81" s="150"/>
      <c r="AR81" s="150"/>
      <c r="AS81" s="150"/>
      <c r="AT81" s="150"/>
      <c r="AU81" s="150"/>
      <c r="AV81" s="150"/>
      <c r="AW81" s="150"/>
      <c r="AX81" s="150"/>
      <c r="AY81" s="150"/>
      <c r="AZ81" s="150"/>
      <c r="BA81" s="150"/>
      <c r="BB81" s="150"/>
      <c r="BC81" s="150"/>
      <c r="BD81" s="150"/>
      <c r="BE81" s="150"/>
      <c r="BF81" s="150"/>
      <c r="BG81" s="150"/>
      <c r="BH81" s="150"/>
      <c r="BI81" s="150"/>
      <c r="BJ81" s="150"/>
      <c r="BK81" s="150"/>
      <c r="BL81" s="150"/>
      <c r="BM81" s="150"/>
      <c r="BN81" s="150"/>
      <c r="BO81" s="150"/>
      <c r="BP81" s="150"/>
      <c r="BQ81" s="150"/>
      <c r="BR81" s="150"/>
      <c r="BS81" s="150"/>
      <c r="BT81" s="150"/>
      <c r="BU81" s="150"/>
      <c r="BV81" s="150"/>
      <c r="BW81" s="150"/>
      <c r="BX81" s="150"/>
      <c r="BY81" s="150"/>
      <c r="BZ81" s="150"/>
      <c r="CA81" s="150"/>
      <c r="CB81" s="150"/>
      <c r="CC81" s="150"/>
      <c r="CD81" s="150"/>
      <c r="CE81" s="150"/>
      <c r="CF81" s="150"/>
      <c r="CG81" s="150"/>
      <c r="CH81" s="150"/>
      <c r="CI81" s="150"/>
      <c r="CJ81" s="150"/>
      <c r="CK81" s="150"/>
      <c r="CL81" s="150"/>
      <c r="CM81" s="150"/>
      <c r="CN81" s="150"/>
      <c r="CO81" s="150"/>
      <c r="CP81" s="150"/>
      <c r="CQ81" s="150"/>
      <c r="CR81" s="150"/>
      <c r="CS81" s="150"/>
      <c r="CT81" s="150"/>
      <c r="CU81" s="114">
        <f t="shared" si="1"/>
        <v>0</v>
      </c>
    </row>
    <row r="82" spans="1:99" x14ac:dyDescent="0.3">
      <c r="A82" s="32" t="str">
        <f>IF(Requirements!A82="","",Requirements!A82)</f>
        <v/>
      </c>
      <c r="B82" s="33" t="str">
        <f>IF(Requirements!B82="","",Requirements!B82)</f>
        <v/>
      </c>
      <c r="C82" s="153"/>
      <c r="D82" s="150"/>
      <c r="E82" s="150"/>
      <c r="F82" s="150"/>
      <c r="G82" s="150"/>
      <c r="H82" s="150"/>
      <c r="I82" s="150"/>
      <c r="J82" s="150"/>
      <c r="K82" s="150"/>
      <c r="L82" s="150"/>
      <c r="M82" s="150"/>
      <c r="N82" s="150"/>
      <c r="O82" s="150"/>
      <c r="P82" s="150"/>
      <c r="Q82" s="150"/>
      <c r="R82" s="150"/>
      <c r="S82" s="150"/>
      <c r="T82" s="150"/>
      <c r="U82" s="150"/>
      <c r="V82" s="150"/>
      <c r="W82" s="150"/>
      <c r="X82" s="150"/>
      <c r="Y82" s="150"/>
      <c r="Z82" s="150"/>
      <c r="AA82" s="150"/>
      <c r="AB82" s="150"/>
      <c r="AC82" s="150"/>
      <c r="AD82" s="150"/>
      <c r="AE82" s="150"/>
      <c r="AF82" s="150"/>
      <c r="AG82" s="150"/>
      <c r="AH82" s="150"/>
      <c r="AI82" s="150"/>
      <c r="AJ82" s="150"/>
      <c r="AK82" s="150"/>
      <c r="AL82" s="150"/>
      <c r="AM82" s="150"/>
      <c r="AN82" s="150"/>
      <c r="AO82" s="150"/>
      <c r="AP82" s="150"/>
      <c r="AQ82" s="150"/>
      <c r="AR82" s="150"/>
      <c r="AS82" s="150"/>
      <c r="AT82" s="150"/>
      <c r="AU82" s="150"/>
      <c r="AV82" s="150"/>
      <c r="AW82" s="150"/>
      <c r="AX82" s="150"/>
      <c r="AY82" s="150"/>
      <c r="AZ82" s="150"/>
      <c r="BA82" s="150"/>
      <c r="BB82" s="150"/>
      <c r="BC82" s="150"/>
      <c r="BD82" s="150"/>
      <c r="BE82" s="150"/>
      <c r="BF82" s="150"/>
      <c r="BG82" s="150"/>
      <c r="BH82" s="150"/>
      <c r="BI82" s="150"/>
      <c r="BJ82" s="150"/>
      <c r="BK82" s="150"/>
      <c r="BL82" s="150"/>
      <c r="BM82" s="150"/>
      <c r="BN82" s="150"/>
      <c r="BO82" s="150"/>
      <c r="BP82" s="150"/>
      <c r="BQ82" s="150"/>
      <c r="BR82" s="150"/>
      <c r="BS82" s="150"/>
      <c r="BT82" s="150"/>
      <c r="BU82" s="150"/>
      <c r="BV82" s="150"/>
      <c r="BW82" s="150"/>
      <c r="BX82" s="150"/>
      <c r="BY82" s="150"/>
      <c r="BZ82" s="150"/>
      <c r="CA82" s="150"/>
      <c r="CB82" s="150"/>
      <c r="CC82" s="150"/>
      <c r="CD82" s="150"/>
      <c r="CE82" s="150"/>
      <c r="CF82" s="150"/>
      <c r="CG82" s="150"/>
      <c r="CH82" s="150"/>
      <c r="CI82" s="150"/>
      <c r="CJ82" s="150"/>
      <c r="CK82" s="150"/>
      <c r="CL82" s="150"/>
      <c r="CM82" s="150"/>
      <c r="CN82" s="150"/>
      <c r="CO82" s="150"/>
      <c r="CP82" s="150"/>
      <c r="CQ82" s="150"/>
      <c r="CR82" s="150"/>
      <c r="CS82" s="150"/>
      <c r="CT82" s="150"/>
      <c r="CU82" s="114">
        <f t="shared" si="1"/>
        <v>0</v>
      </c>
    </row>
    <row r="83" spans="1:99" x14ac:dyDescent="0.3">
      <c r="A83" s="32" t="str">
        <f>IF(Requirements!A83="","",Requirements!A83)</f>
        <v/>
      </c>
      <c r="B83" s="33" t="str">
        <f>IF(Requirements!B83="","",Requirements!B83)</f>
        <v/>
      </c>
      <c r="C83" s="153"/>
      <c r="D83" s="150"/>
      <c r="E83" s="150"/>
      <c r="F83" s="150"/>
      <c r="G83" s="150"/>
      <c r="H83" s="150"/>
      <c r="I83" s="150"/>
      <c r="J83" s="150"/>
      <c r="K83" s="150"/>
      <c r="L83" s="150"/>
      <c r="M83" s="150"/>
      <c r="N83" s="150"/>
      <c r="O83" s="150"/>
      <c r="P83" s="150"/>
      <c r="Q83" s="150"/>
      <c r="R83" s="150"/>
      <c r="S83" s="150"/>
      <c r="T83" s="150"/>
      <c r="U83" s="150"/>
      <c r="V83" s="150"/>
      <c r="W83" s="150"/>
      <c r="X83" s="150"/>
      <c r="Y83" s="150"/>
      <c r="Z83" s="150"/>
      <c r="AA83" s="150"/>
      <c r="AB83" s="150"/>
      <c r="AC83" s="150"/>
      <c r="AD83" s="150"/>
      <c r="AE83" s="150"/>
      <c r="AF83" s="150"/>
      <c r="AG83" s="150"/>
      <c r="AH83" s="150"/>
      <c r="AI83" s="150"/>
      <c r="AJ83" s="150"/>
      <c r="AK83" s="150"/>
      <c r="AL83" s="150"/>
      <c r="AM83" s="150"/>
      <c r="AN83" s="150"/>
      <c r="AO83" s="150"/>
      <c r="AP83" s="150"/>
      <c r="AQ83" s="150"/>
      <c r="AR83" s="150"/>
      <c r="AS83" s="150"/>
      <c r="AT83" s="150"/>
      <c r="AU83" s="150"/>
      <c r="AV83" s="150"/>
      <c r="AW83" s="150"/>
      <c r="AX83" s="150"/>
      <c r="AY83" s="150"/>
      <c r="AZ83" s="150"/>
      <c r="BA83" s="150"/>
      <c r="BB83" s="150"/>
      <c r="BC83" s="150"/>
      <c r="BD83" s="150"/>
      <c r="BE83" s="150"/>
      <c r="BF83" s="150"/>
      <c r="BG83" s="150"/>
      <c r="BH83" s="150"/>
      <c r="BI83" s="150"/>
      <c r="BJ83" s="150"/>
      <c r="BK83" s="150"/>
      <c r="BL83" s="150"/>
      <c r="BM83" s="150"/>
      <c r="BN83" s="150"/>
      <c r="BO83" s="150"/>
      <c r="BP83" s="150"/>
      <c r="BQ83" s="150"/>
      <c r="BR83" s="150"/>
      <c r="BS83" s="150"/>
      <c r="BT83" s="150"/>
      <c r="BU83" s="150"/>
      <c r="BV83" s="150"/>
      <c r="BW83" s="150"/>
      <c r="BX83" s="150"/>
      <c r="BY83" s="150"/>
      <c r="BZ83" s="150"/>
      <c r="CA83" s="150"/>
      <c r="CB83" s="150"/>
      <c r="CC83" s="150"/>
      <c r="CD83" s="150"/>
      <c r="CE83" s="150"/>
      <c r="CF83" s="150"/>
      <c r="CG83" s="150"/>
      <c r="CH83" s="150"/>
      <c r="CI83" s="150"/>
      <c r="CJ83" s="150"/>
      <c r="CK83" s="150"/>
      <c r="CL83" s="150"/>
      <c r="CM83" s="150"/>
      <c r="CN83" s="150"/>
      <c r="CO83" s="150"/>
      <c r="CP83" s="150"/>
      <c r="CQ83" s="150"/>
      <c r="CR83" s="150"/>
      <c r="CS83" s="150"/>
      <c r="CT83" s="150"/>
      <c r="CU83" s="114">
        <f t="shared" si="1"/>
        <v>0</v>
      </c>
    </row>
    <row r="84" spans="1:99" x14ac:dyDescent="0.3">
      <c r="A84" s="32" t="str">
        <f>IF(Requirements!A84="","",Requirements!A84)</f>
        <v/>
      </c>
      <c r="B84" s="33" t="str">
        <f>IF(Requirements!B84="","",Requirements!B84)</f>
        <v/>
      </c>
      <c r="C84" s="153"/>
      <c r="D84" s="150"/>
      <c r="E84" s="150"/>
      <c r="F84" s="150"/>
      <c r="G84" s="150"/>
      <c r="H84" s="150"/>
      <c r="I84" s="150"/>
      <c r="J84" s="150"/>
      <c r="K84" s="150"/>
      <c r="L84" s="150"/>
      <c r="M84" s="150"/>
      <c r="N84" s="150"/>
      <c r="O84" s="150"/>
      <c r="P84" s="150"/>
      <c r="Q84" s="150"/>
      <c r="R84" s="150"/>
      <c r="S84" s="150"/>
      <c r="T84" s="150"/>
      <c r="U84" s="150"/>
      <c r="V84" s="150"/>
      <c r="W84" s="150"/>
      <c r="X84" s="150"/>
      <c r="Y84" s="150"/>
      <c r="Z84" s="150"/>
      <c r="AA84" s="150"/>
      <c r="AB84" s="150"/>
      <c r="AC84" s="150"/>
      <c r="AD84" s="150"/>
      <c r="AE84" s="150"/>
      <c r="AF84" s="150"/>
      <c r="AG84" s="150"/>
      <c r="AH84" s="150"/>
      <c r="AI84" s="150"/>
      <c r="AJ84" s="150"/>
      <c r="AK84" s="150"/>
      <c r="AL84" s="150"/>
      <c r="AM84" s="150"/>
      <c r="AN84" s="150"/>
      <c r="AO84" s="150"/>
      <c r="AP84" s="150"/>
      <c r="AQ84" s="150"/>
      <c r="AR84" s="150"/>
      <c r="AS84" s="150"/>
      <c r="AT84" s="150"/>
      <c r="AU84" s="150"/>
      <c r="AV84" s="150"/>
      <c r="AW84" s="150"/>
      <c r="AX84" s="150"/>
      <c r="AY84" s="150"/>
      <c r="AZ84" s="150"/>
      <c r="BA84" s="150"/>
      <c r="BB84" s="150"/>
      <c r="BC84" s="150"/>
      <c r="BD84" s="150"/>
      <c r="BE84" s="150"/>
      <c r="BF84" s="150"/>
      <c r="BG84" s="150"/>
      <c r="BH84" s="150"/>
      <c r="BI84" s="150"/>
      <c r="BJ84" s="150"/>
      <c r="BK84" s="150"/>
      <c r="BL84" s="150"/>
      <c r="BM84" s="150"/>
      <c r="BN84" s="150"/>
      <c r="BO84" s="150"/>
      <c r="BP84" s="150"/>
      <c r="BQ84" s="150"/>
      <c r="BR84" s="150"/>
      <c r="BS84" s="150"/>
      <c r="BT84" s="150"/>
      <c r="BU84" s="150"/>
      <c r="BV84" s="150"/>
      <c r="BW84" s="150"/>
      <c r="BX84" s="150"/>
      <c r="BY84" s="150"/>
      <c r="BZ84" s="150"/>
      <c r="CA84" s="150"/>
      <c r="CB84" s="150"/>
      <c r="CC84" s="150"/>
      <c r="CD84" s="150"/>
      <c r="CE84" s="150"/>
      <c r="CF84" s="150"/>
      <c r="CG84" s="150"/>
      <c r="CH84" s="150"/>
      <c r="CI84" s="150"/>
      <c r="CJ84" s="150"/>
      <c r="CK84" s="150"/>
      <c r="CL84" s="150"/>
      <c r="CM84" s="150"/>
      <c r="CN84" s="150"/>
      <c r="CO84" s="150"/>
      <c r="CP84" s="150"/>
      <c r="CQ84" s="150"/>
      <c r="CR84" s="150"/>
      <c r="CS84" s="150"/>
      <c r="CT84" s="150"/>
      <c r="CU84" s="114">
        <f t="shared" si="1"/>
        <v>0</v>
      </c>
    </row>
    <row r="85" spans="1:99" x14ac:dyDescent="0.3">
      <c r="A85" s="32" t="str">
        <f>IF(Requirements!A85="","",Requirements!A85)</f>
        <v/>
      </c>
      <c r="B85" s="33" t="str">
        <f>IF(Requirements!B85="","",Requirements!B85)</f>
        <v/>
      </c>
      <c r="C85" s="153"/>
      <c r="D85" s="150"/>
      <c r="E85" s="150"/>
      <c r="F85" s="150"/>
      <c r="G85" s="150"/>
      <c r="H85" s="150"/>
      <c r="I85" s="150"/>
      <c r="J85" s="150"/>
      <c r="K85" s="150"/>
      <c r="L85" s="150"/>
      <c r="M85" s="150"/>
      <c r="N85" s="150"/>
      <c r="O85" s="150"/>
      <c r="P85" s="150"/>
      <c r="Q85" s="150"/>
      <c r="R85" s="150"/>
      <c r="S85" s="150"/>
      <c r="T85" s="150"/>
      <c r="U85" s="150"/>
      <c r="V85" s="150"/>
      <c r="W85" s="150"/>
      <c r="X85" s="150"/>
      <c r="Y85" s="150"/>
      <c r="Z85" s="150"/>
      <c r="AA85" s="150"/>
      <c r="AB85" s="150"/>
      <c r="AC85" s="150"/>
      <c r="AD85" s="150"/>
      <c r="AE85" s="150"/>
      <c r="AF85" s="150"/>
      <c r="AG85" s="150"/>
      <c r="AH85" s="150"/>
      <c r="AI85" s="150"/>
      <c r="AJ85" s="150"/>
      <c r="AK85" s="150"/>
      <c r="AL85" s="150"/>
      <c r="AM85" s="150"/>
      <c r="AN85" s="150"/>
      <c r="AO85" s="150"/>
      <c r="AP85" s="150"/>
      <c r="AQ85" s="150"/>
      <c r="AR85" s="150"/>
      <c r="AS85" s="150"/>
      <c r="AT85" s="150"/>
      <c r="AU85" s="150"/>
      <c r="AV85" s="150"/>
      <c r="AW85" s="150"/>
      <c r="AX85" s="150"/>
      <c r="AY85" s="150"/>
      <c r="AZ85" s="150"/>
      <c r="BA85" s="150"/>
      <c r="BB85" s="150"/>
      <c r="BC85" s="150"/>
      <c r="BD85" s="150"/>
      <c r="BE85" s="150"/>
      <c r="BF85" s="150"/>
      <c r="BG85" s="150"/>
      <c r="BH85" s="150"/>
      <c r="BI85" s="150"/>
      <c r="BJ85" s="150"/>
      <c r="BK85" s="150"/>
      <c r="BL85" s="150"/>
      <c r="BM85" s="150"/>
      <c r="BN85" s="150"/>
      <c r="BO85" s="150"/>
      <c r="BP85" s="150"/>
      <c r="BQ85" s="150"/>
      <c r="BR85" s="150"/>
      <c r="BS85" s="150"/>
      <c r="BT85" s="150"/>
      <c r="BU85" s="150"/>
      <c r="BV85" s="150"/>
      <c r="BW85" s="150"/>
      <c r="BX85" s="150"/>
      <c r="BY85" s="150"/>
      <c r="BZ85" s="150"/>
      <c r="CA85" s="150"/>
      <c r="CB85" s="150"/>
      <c r="CC85" s="150"/>
      <c r="CD85" s="150"/>
      <c r="CE85" s="150"/>
      <c r="CF85" s="150"/>
      <c r="CG85" s="150"/>
      <c r="CH85" s="150"/>
      <c r="CI85" s="150"/>
      <c r="CJ85" s="150"/>
      <c r="CK85" s="150"/>
      <c r="CL85" s="150"/>
      <c r="CM85" s="150"/>
      <c r="CN85" s="150"/>
      <c r="CO85" s="150"/>
      <c r="CP85" s="150"/>
      <c r="CQ85" s="150"/>
      <c r="CR85" s="150"/>
      <c r="CS85" s="150"/>
      <c r="CT85" s="150"/>
      <c r="CU85" s="114">
        <f t="shared" si="1"/>
        <v>0</v>
      </c>
    </row>
    <row r="86" spans="1:99" x14ac:dyDescent="0.3">
      <c r="A86" s="32" t="str">
        <f>IF(Requirements!A86="","",Requirements!A86)</f>
        <v/>
      </c>
      <c r="B86" s="33" t="str">
        <f>IF(Requirements!B86="","",Requirements!B86)</f>
        <v/>
      </c>
      <c r="C86" s="153"/>
      <c r="D86" s="150"/>
      <c r="E86" s="150"/>
      <c r="F86" s="150"/>
      <c r="G86" s="150"/>
      <c r="H86" s="150"/>
      <c r="I86" s="150"/>
      <c r="J86" s="150"/>
      <c r="K86" s="150"/>
      <c r="L86" s="150"/>
      <c r="M86" s="150"/>
      <c r="N86" s="150"/>
      <c r="O86" s="150"/>
      <c r="P86" s="150"/>
      <c r="Q86" s="150"/>
      <c r="R86" s="150"/>
      <c r="S86" s="150"/>
      <c r="T86" s="150"/>
      <c r="U86" s="150"/>
      <c r="V86" s="150"/>
      <c r="W86" s="150"/>
      <c r="X86" s="150"/>
      <c r="Y86" s="150"/>
      <c r="Z86" s="150"/>
      <c r="AA86" s="150"/>
      <c r="AB86" s="150"/>
      <c r="AC86" s="150"/>
      <c r="AD86" s="150"/>
      <c r="AE86" s="150"/>
      <c r="AF86" s="150"/>
      <c r="AG86" s="150"/>
      <c r="AH86" s="150"/>
      <c r="AI86" s="150"/>
      <c r="AJ86" s="150"/>
      <c r="AK86" s="150"/>
      <c r="AL86" s="150"/>
      <c r="AM86" s="150"/>
      <c r="AN86" s="150"/>
      <c r="AO86" s="150"/>
      <c r="AP86" s="150"/>
      <c r="AQ86" s="150"/>
      <c r="AR86" s="150"/>
      <c r="AS86" s="150"/>
      <c r="AT86" s="150"/>
      <c r="AU86" s="150"/>
      <c r="AV86" s="150"/>
      <c r="AW86" s="150"/>
      <c r="AX86" s="150"/>
      <c r="AY86" s="150"/>
      <c r="AZ86" s="150"/>
      <c r="BA86" s="150"/>
      <c r="BB86" s="150"/>
      <c r="BC86" s="150"/>
      <c r="BD86" s="150"/>
      <c r="BE86" s="150"/>
      <c r="BF86" s="150"/>
      <c r="BG86" s="150"/>
      <c r="BH86" s="150"/>
      <c r="BI86" s="150"/>
      <c r="BJ86" s="150"/>
      <c r="BK86" s="150"/>
      <c r="BL86" s="150"/>
      <c r="BM86" s="150"/>
      <c r="BN86" s="150"/>
      <c r="BO86" s="150"/>
      <c r="BP86" s="150"/>
      <c r="BQ86" s="150"/>
      <c r="BR86" s="150"/>
      <c r="BS86" s="150"/>
      <c r="BT86" s="150"/>
      <c r="BU86" s="150"/>
      <c r="BV86" s="150"/>
      <c r="BW86" s="150"/>
      <c r="BX86" s="150"/>
      <c r="BY86" s="150"/>
      <c r="BZ86" s="150"/>
      <c r="CA86" s="150"/>
      <c r="CB86" s="150"/>
      <c r="CC86" s="150"/>
      <c r="CD86" s="150"/>
      <c r="CE86" s="150"/>
      <c r="CF86" s="150"/>
      <c r="CG86" s="150"/>
      <c r="CH86" s="150"/>
      <c r="CI86" s="150"/>
      <c r="CJ86" s="150"/>
      <c r="CK86" s="150"/>
      <c r="CL86" s="150"/>
      <c r="CM86" s="150"/>
      <c r="CN86" s="150"/>
      <c r="CO86" s="150"/>
      <c r="CP86" s="150"/>
      <c r="CQ86" s="150"/>
      <c r="CR86" s="150"/>
      <c r="CS86" s="150"/>
      <c r="CT86" s="150"/>
      <c r="CU86" s="114">
        <f t="shared" si="1"/>
        <v>0</v>
      </c>
    </row>
    <row r="87" spans="1:99" x14ac:dyDescent="0.3">
      <c r="A87" s="32" t="str">
        <f>IF(Requirements!A87="","",Requirements!A87)</f>
        <v/>
      </c>
      <c r="B87" s="33" t="str">
        <f>IF(Requirements!B87="","",Requirements!B87)</f>
        <v/>
      </c>
      <c r="C87" s="153"/>
      <c r="D87" s="150"/>
      <c r="E87" s="150"/>
      <c r="F87" s="150"/>
      <c r="G87" s="150"/>
      <c r="H87" s="150"/>
      <c r="I87" s="150"/>
      <c r="J87" s="150"/>
      <c r="K87" s="150"/>
      <c r="L87" s="150"/>
      <c r="M87" s="150"/>
      <c r="N87" s="150"/>
      <c r="O87" s="150"/>
      <c r="P87" s="150"/>
      <c r="Q87" s="150"/>
      <c r="R87" s="150"/>
      <c r="S87" s="150"/>
      <c r="T87" s="150"/>
      <c r="U87" s="150"/>
      <c r="V87" s="150"/>
      <c r="W87" s="150"/>
      <c r="X87" s="150"/>
      <c r="Y87" s="150"/>
      <c r="Z87" s="150"/>
      <c r="AA87" s="150"/>
      <c r="AB87" s="150"/>
      <c r="AC87" s="150"/>
      <c r="AD87" s="150"/>
      <c r="AE87" s="150"/>
      <c r="AF87" s="150"/>
      <c r="AG87" s="150"/>
      <c r="AH87" s="150"/>
      <c r="AI87" s="150"/>
      <c r="AJ87" s="150"/>
      <c r="AK87" s="150"/>
      <c r="AL87" s="150"/>
      <c r="AM87" s="150"/>
      <c r="AN87" s="150"/>
      <c r="AO87" s="150"/>
      <c r="AP87" s="150"/>
      <c r="AQ87" s="150"/>
      <c r="AR87" s="150"/>
      <c r="AS87" s="150"/>
      <c r="AT87" s="150"/>
      <c r="AU87" s="150"/>
      <c r="AV87" s="150"/>
      <c r="AW87" s="150"/>
      <c r="AX87" s="150"/>
      <c r="AY87" s="150"/>
      <c r="AZ87" s="150"/>
      <c r="BA87" s="150"/>
      <c r="BB87" s="150"/>
      <c r="BC87" s="150"/>
      <c r="BD87" s="150"/>
      <c r="BE87" s="150"/>
      <c r="BF87" s="150"/>
      <c r="BG87" s="150"/>
      <c r="BH87" s="150"/>
      <c r="BI87" s="150"/>
      <c r="BJ87" s="150"/>
      <c r="BK87" s="150"/>
      <c r="BL87" s="150"/>
      <c r="BM87" s="150"/>
      <c r="BN87" s="150"/>
      <c r="BO87" s="150"/>
      <c r="BP87" s="150"/>
      <c r="BQ87" s="150"/>
      <c r="BR87" s="150"/>
      <c r="BS87" s="150"/>
      <c r="BT87" s="150"/>
      <c r="BU87" s="150"/>
      <c r="BV87" s="150"/>
      <c r="BW87" s="150"/>
      <c r="BX87" s="150"/>
      <c r="BY87" s="150"/>
      <c r="BZ87" s="150"/>
      <c r="CA87" s="150"/>
      <c r="CB87" s="150"/>
      <c r="CC87" s="150"/>
      <c r="CD87" s="150"/>
      <c r="CE87" s="150"/>
      <c r="CF87" s="150"/>
      <c r="CG87" s="150"/>
      <c r="CH87" s="150"/>
      <c r="CI87" s="150"/>
      <c r="CJ87" s="150"/>
      <c r="CK87" s="150"/>
      <c r="CL87" s="150"/>
      <c r="CM87" s="150"/>
      <c r="CN87" s="150"/>
      <c r="CO87" s="150"/>
      <c r="CP87" s="150"/>
      <c r="CQ87" s="150"/>
      <c r="CR87" s="150"/>
      <c r="CS87" s="150"/>
      <c r="CT87" s="150"/>
      <c r="CU87" s="114">
        <f t="shared" si="1"/>
        <v>0</v>
      </c>
    </row>
    <row r="88" spans="1:99" x14ac:dyDescent="0.3">
      <c r="A88" s="32" t="str">
        <f>IF(Requirements!A88="","",Requirements!A88)</f>
        <v/>
      </c>
      <c r="B88" s="33" t="str">
        <f>IF(Requirements!B88="","",Requirements!B88)</f>
        <v/>
      </c>
      <c r="C88" s="153"/>
      <c r="D88" s="150"/>
      <c r="E88" s="150"/>
      <c r="F88" s="150"/>
      <c r="G88" s="150"/>
      <c r="H88" s="150"/>
      <c r="I88" s="150"/>
      <c r="J88" s="150"/>
      <c r="K88" s="150"/>
      <c r="L88" s="150"/>
      <c r="M88" s="150"/>
      <c r="N88" s="150"/>
      <c r="O88" s="150"/>
      <c r="P88" s="150"/>
      <c r="Q88" s="150"/>
      <c r="R88" s="150"/>
      <c r="S88" s="150"/>
      <c r="T88" s="150"/>
      <c r="U88" s="150"/>
      <c r="V88" s="150"/>
      <c r="W88" s="150"/>
      <c r="X88" s="150"/>
      <c r="Y88" s="150"/>
      <c r="Z88" s="150"/>
      <c r="AA88" s="150"/>
      <c r="AB88" s="150"/>
      <c r="AC88" s="150"/>
      <c r="AD88" s="150"/>
      <c r="AE88" s="150"/>
      <c r="AF88" s="150"/>
      <c r="AG88" s="150"/>
      <c r="AH88" s="150"/>
      <c r="AI88" s="150"/>
      <c r="AJ88" s="150"/>
      <c r="AK88" s="150"/>
      <c r="AL88" s="150"/>
      <c r="AM88" s="150"/>
      <c r="AN88" s="150"/>
      <c r="AO88" s="150"/>
      <c r="AP88" s="150"/>
      <c r="AQ88" s="150"/>
      <c r="AR88" s="150"/>
      <c r="AS88" s="150"/>
      <c r="AT88" s="150"/>
      <c r="AU88" s="150"/>
      <c r="AV88" s="150"/>
      <c r="AW88" s="150"/>
      <c r="AX88" s="150"/>
      <c r="AY88" s="150"/>
      <c r="AZ88" s="150"/>
      <c r="BA88" s="150"/>
      <c r="BB88" s="150"/>
      <c r="BC88" s="150"/>
      <c r="BD88" s="150"/>
      <c r="BE88" s="150"/>
      <c r="BF88" s="150"/>
      <c r="BG88" s="150"/>
      <c r="BH88" s="150"/>
      <c r="BI88" s="150"/>
      <c r="BJ88" s="150"/>
      <c r="BK88" s="150"/>
      <c r="BL88" s="150"/>
      <c r="BM88" s="150"/>
      <c r="BN88" s="150"/>
      <c r="BO88" s="150"/>
      <c r="BP88" s="150"/>
      <c r="BQ88" s="150"/>
      <c r="BR88" s="150"/>
      <c r="BS88" s="150"/>
      <c r="BT88" s="150"/>
      <c r="BU88" s="150"/>
      <c r="BV88" s="150"/>
      <c r="BW88" s="150"/>
      <c r="BX88" s="150"/>
      <c r="BY88" s="150"/>
      <c r="BZ88" s="150"/>
      <c r="CA88" s="150"/>
      <c r="CB88" s="150"/>
      <c r="CC88" s="150"/>
      <c r="CD88" s="150"/>
      <c r="CE88" s="150"/>
      <c r="CF88" s="150"/>
      <c r="CG88" s="150"/>
      <c r="CH88" s="150"/>
      <c r="CI88" s="150"/>
      <c r="CJ88" s="150"/>
      <c r="CK88" s="150"/>
      <c r="CL88" s="150"/>
      <c r="CM88" s="150"/>
      <c r="CN88" s="150"/>
      <c r="CO88" s="150"/>
      <c r="CP88" s="150"/>
      <c r="CQ88" s="150"/>
      <c r="CR88" s="150"/>
      <c r="CS88" s="150"/>
      <c r="CT88" s="150"/>
      <c r="CU88" s="114">
        <f t="shared" si="1"/>
        <v>0</v>
      </c>
    </row>
    <row r="89" spans="1:99" x14ac:dyDescent="0.3">
      <c r="A89" s="32" t="str">
        <f>IF(Requirements!A89="","",Requirements!A89)</f>
        <v/>
      </c>
      <c r="B89" s="33" t="str">
        <f>IF(Requirements!B89="","",Requirements!B89)</f>
        <v/>
      </c>
      <c r="C89" s="153"/>
      <c r="D89" s="150"/>
      <c r="E89" s="150"/>
      <c r="F89" s="150"/>
      <c r="G89" s="150"/>
      <c r="H89" s="150"/>
      <c r="I89" s="150"/>
      <c r="J89" s="150"/>
      <c r="K89" s="150"/>
      <c r="L89" s="150"/>
      <c r="M89" s="150"/>
      <c r="N89" s="150"/>
      <c r="O89" s="150"/>
      <c r="P89" s="150"/>
      <c r="Q89" s="150"/>
      <c r="R89" s="150"/>
      <c r="S89" s="150"/>
      <c r="T89" s="150"/>
      <c r="U89" s="150"/>
      <c r="V89" s="150"/>
      <c r="W89" s="150"/>
      <c r="X89" s="150"/>
      <c r="Y89" s="150"/>
      <c r="Z89" s="150"/>
      <c r="AA89" s="150"/>
      <c r="AB89" s="150"/>
      <c r="AC89" s="150"/>
      <c r="AD89" s="150"/>
      <c r="AE89" s="150"/>
      <c r="AF89" s="150"/>
      <c r="AG89" s="150"/>
      <c r="AH89" s="150"/>
      <c r="AI89" s="150"/>
      <c r="AJ89" s="150"/>
      <c r="AK89" s="150"/>
      <c r="AL89" s="150"/>
      <c r="AM89" s="150"/>
      <c r="AN89" s="150"/>
      <c r="AO89" s="150"/>
      <c r="AP89" s="150"/>
      <c r="AQ89" s="150"/>
      <c r="AR89" s="150"/>
      <c r="AS89" s="150"/>
      <c r="AT89" s="150"/>
      <c r="AU89" s="150"/>
      <c r="AV89" s="150"/>
      <c r="AW89" s="150"/>
      <c r="AX89" s="150"/>
      <c r="AY89" s="150"/>
      <c r="AZ89" s="150"/>
      <c r="BA89" s="150"/>
      <c r="BB89" s="150"/>
      <c r="BC89" s="150"/>
      <c r="BD89" s="150"/>
      <c r="BE89" s="150"/>
      <c r="BF89" s="150"/>
      <c r="BG89" s="150"/>
      <c r="BH89" s="150"/>
      <c r="BI89" s="150"/>
      <c r="BJ89" s="150"/>
      <c r="BK89" s="150"/>
      <c r="BL89" s="150"/>
      <c r="BM89" s="150"/>
      <c r="BN89" s="150"/>
      <c r="BO89" s="150"/>
      <c r="BP89" s="150"/>
      <c r="BQ89" s="150"/>
      <c r="BR89" s="150"/>
      <c r="BS89" s="150"/>
      <c r="BT89" s="150"/>
      <c r="BU89" s="150"/>
      <c r="BV89" s="150"/>
      <c r="BW89" s="150"/>
      <c r="BX89" s="150"/>
      <c r="BY89" s="150"/>
      <c r="BZ89" s="150"/>
      <c r="CA89" s="150"/>
      <c r="CB89" s="150"/>
      <c r="CC89" s="150"/>
      <c r="CD89" s="150"/>
      <c r="CE89" s="150"/>
      <c r="CF89" s="150"/>
      <c r="CG89" s="150"/>
      <c r="CH89" s="150"/>
      <c r="CI89" s="150"/>
      <c r="CJ89" s="150"/>
      <c r="CK89" s="150"/>
      <c r="CL89" s="150"/>
      <c r="CM89" s="150"/>
      <c r="CN89" s="150"/>
      <c r="CO89" s="150"/>
      <c r="CP89" s="150"/>
      <c r="CQ89" s="150"/>
      <c r="CR89" s="150"/>
      <c r="CS89" s="150"/>
      <c r="CT89" s="150"/>
      <c r="CU89" s="114">
        <f t="shared" si="1"/>
        <v>0</v>
      </c>
    </row>
    <row r="90" spans="1:99" x14ac:dyDescent="0.3">
      <c r="A90" s="32" t="str">
        <f>IF(Requirements!A90="","",Requirements!A90)</f>
        <v/>
      </c>
      <c r="B90" s="33" t="str">
        <f>IF(Requirements!B90="","",Requirements!B90)</f>
        <v/>
      </c>
      <c r="C90" s="153"/>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c r="CG90" s="150"/>
      <c r="CH90" s="150"/>
      <c r="CI90" s="150"/>
      <c r="CJ90" s="150"/>
      <c r="CK90" s="150"/>
      <c r="CL90" s="150"/>
      <c r="CM90" s="150"/>
      <c r="CN90" s="150"/>
      <c r="CO90" s="150"/>
      <c r="CP90" s="150"/>
      <c r="CQ90" s="150"/>
      <c r="CR90" s="150"/>
      <c r="CS90" s="150"/>
      <c r="CT90" s="150"/>
      <c r="CU90" s="114">
        <f t="shared" si="1"/>
        <v>0</v>
      </c>
    </row>
    <row r="91" spans="1:99" x14ac:dyDescent="0.3">
      <c r="A91" s="32" t="str">
        <f>IF(Requirements!A91="","",Requirements!A91)</f>
        <v/>
      </c>
      <c r="B91" s="33" t="str">
        <f>IF(Requirements!B91="","",Requirements!B91)</f>
        <v/>
      </c>
      <c r="C91" s="153"/>
      <c r="D91" s="150"/>
      <c r="E91" s="150"/>
      <c r="F91" s="150"/>
      <c r="G91" s="150"/>
      <c r="H91" s="150"/>
      <c r="I91" s="150"/>
      <c r="J91" s="150"/>
      <c r="K91" s="150"/>
      <c r="L91" s="150"/>
      <c r="M91" s="150"/>
      <c r="N91" s="150"/>
      <c r="O91" s="150"/>
      <c r="P91" s="150"/>
      <c r="Q91" s="150"/>
      <c r="R91" s="150"/>
      <c r="S91" s="150"/>
      <c r="T91" s="150"/>
      <c r="U91" s="150"/>
      <c r="V91" s="150"/>
      <c r="W91" s="150"/>
      <c r="X91" s="150"/>
      <c r="Y91" s="150"/>
      <c r="Z91" s="150"/>
      <c r="AA91" s="150"/>
      <c r="AB91" s="150"/>
      <c r="AC91" s="150"/>
      <c r="AD91" s="150"/>
      <c r="AE91" s="150"/>
      <c r="AF91" s="150"/>
      <c r="AG91" s="150"/>
      <c r="AH91" s="150"/>
      <c r="AI91" s="150"/>
      <c r="AJ91" s="150"/>
      <c r="AK91" s="150"/>
      <c r="AL91" s="150"/>
      <c r="AM91" s="150"/>
      <c r="AN91" s="150"/>
      <c r="AO91" s="150"/>
      <c r="AP91" s="150"/>
      <c r="AQ91" s="150"/>
      <c r="AR91" s="150"/>
      <c r="AS91" s="150"/>
      <c r="AT91" s="150"/>
      <c r="AU91" s="150"/>
      <c r="AV91" s="150"/>
      <c r="AW91" s="150"/>
      <c r="AX91" s="150"/>
      <c r="AY91" s="150"/>
      <c r="AZ91" s="150"/>
      <c r="BA91" s="150"/>
      <c r="BB91" s="150"/>
      <c r="BC91" s="150"/>
      <c r="BD91" s="150"/>
      <c r="BE91" s="150"/>
      <c r="BF91" s="150"/>
      <c r="BG91" s="150"/>
      <c r="BH91" s="150"/>
      <c r="BI91" s="150"/>
      <c r="BJ91" s="150"/>
      <c r="BK91" s="150"/>
      <c r="BL91" s="150"/>
      <c r="BM91" s="150"/>
      <c r="BN91" s="150"/>
      <c r="BO91" s="150"/>
      <c r="BP91" s="150"/>
      <c r="BQ91" s="150"/>
      <c r="BR91" s="150"/>
      <c r="BS91" s="150"/>
      <c r="BT91" s="150"/>
      <c r="BU91" s="150"/>
      <c r="BV91" s="150"/>
      <c r="BW91" s="150"/>
      <c r="BX91" s="150"/>
      <c r="BY91" s="150"/>
      <c r="BZ91" s="150"/>
      <c r="CA91" s="150"/>
      <c r="CB91" s="150"/>
      <c r="CC91" s="150"/>
      <c r="CD91" s="150"/>
      <c r="CE91" s="150"/>
      <c r="CF91" s="150"/>
      <c r="CG91" s="150"/>
      <c r="CH91" s="150"/>
      <c r="CI91" s="150"/>
      <c r="CJ91" s="150"/>
      <c r="CK91" s="150"/>
      <c r="CL91" s="150"/>
      <c r="CM91" s="150"/>
      <c r="CN91" s="150"/>
      <c r="CO91" s="150"/>
      <c r="CP91" s="150"/>
      <c r="CQ91" s="150"/>
      <c r="CR91" s="150"/>
      <c r="CS91" s="150"/>
      <c r="CT91" s="150"/>
      <c r="CU91" s="114">
        <f t="shared" si="1"/>
        <v>0</v>
      </c>
    </row>
    <row r="92" spans="1:99" x14ac:dyDescent="0.3">
      <c r="A92" s="32" t="str">
        <f>IF(Requirements!A92="","",Requirements!A92)</f>
        <v/>
      </c>
      <c r="B92" s="33" t="str">
        <f>IF(Requirements!B92="","",Requirements!B92)</f>
        <v/>
      </c>
      <c r="C92" s="153"/>
      <c r="D92" s="150"/>
      <c r="E92" s="150"/>
      <c r="F92" s="150"/>
      <c r="G92" s="150"/>
      <c r="H92" s="150"/>
      <c r="I92" s="150"/>
      <c r="J92" s="150"/>
      <c r="K92" s="150"/>
      <c r="L92" s="150"/>
      <c r="M92" s="150"/>
      <c r="N92" s="150"/>
      <c r="O92" s="150"/>
      <c r="P92" s="150"/>
      <c r="Q92" s="150"/>
      <c r="R92" s="150"/>
      <c r="S92" s="150"/>
      <c r="T92" s="150"/>
      <c r="U92" s="150"/>
      <c r="V92" s="150"/>
      <c r="W92" s="150"/>
      <c r="X92" s="150"/>
      <c r="Y92" s="150"/>
      <c r="Z92" s="150"/>
      <c r="AA92" s="150"/>
      <c r="AB92" s="150"/>
      <c r="AC92" s="150"/>
      <c r="AD92" s="150"/>
      <c r="AE92" s="150"/>
      <c r="AF92" s="150"/>
      <c r="AG92" s="150"/>
      <c r="AH92" s="150"/>
      <c r="AI92" s="150"/>
      <c r="AJ92" s="150"/>
      <c r="AK92" s="150"/>
      <c r="AL92" s="150"/>
      <c r="AM92" s="150"/>
      <c r="AN92" s="150"/>
      <c r="AO92" s="150"/>
      <c r="AP92" s="150"/>
      <c r="AQ92" s="150"/>
      <c r="AR92" s="150"/>
      <c r="AS92" s="150"/>
      <c r="AT92" s="150"/>
      <c r="AU92" s="150"/>
      <c r="AV92" s="150"/>
      <c r="AW92" s="150"/>
      <c r="AX92" s="150"/>
      <c r="AY92" s="150"/>
      <c r="AZ92" s="150"/>
      <c r="BA92" s="150"/>
      <c r="BB92" s="150"/>
      <c r="BC92" s="150"/>
      <c r="BD92" s="150"/>
      <c r="BE92" s="150"/>
      <c r="BF92" s="150"/>
      <c r="BG92" s="150"/>
      <c r="BH92" s="150"/>
      <c r="BI92" s="150"/>
      <c r="BJ92" s="150"/>
      <c r="BK92" s="150"/>
      <c r="BL92" s="150"/>
      <c r="BM92" s="150"/>
      <c r="BN92" s="150"/>
      <c r="BO92" s="150"/>
      <c r="BP92" s="150"/>
      <c r="BQ92" s="150"/>
      <c r="BR92" s="150"/>
      <c r="BS92" s="150"/>
      <c r="BT92" s="150"/>
      <c r="BU92" s="150"/>
      <c r="BV92" s="150"/>
      <c r="BW92" s="150"/>
      <c r="BX92" s="150"/>
      <c r="BY92" s="150"/>
      <c r="BZ92" s="150"/>
      <c r="CA92" s="150"/>
      <c r="CB92" s="150"/>
      <c r="CC92" s="150"/>
      <c r="CD92" s="150"/>
      <c r="CE92" s="150"/>
      <c r="CF92" s="150"/>
      <c r="CG92" s="150"/>
      <c r="CH92" s="150"/>
      <c r="CI92" s="150"/>
      <c r="CJ92" s="150"/>
      <c r="CK92" s="150"/>
      <c r="CL92" s="150"/>
      <c r="CM92" s="150"/>
      <c r="CN92" s="150"/>
      <c r="CO92" s="150"/>
      <c r="CP92" s="150"/>
      <c r="CQ92" s="150"/>
      <c r="CR92" s="150"/>
      <c r="CS92" s="150"/>
      <c r="CT92" s="150"/>
      <c r="CU92" s="114">
        <f t="shared" si="1"/>
        <v>0</v>
      </c>
    </row>
    <row r="93" spans="1:99" x14ac:dyDescent="0.3">
      <c r="A93" s="32" t="str">
        <f>IF(Requirements!A93="","",Requirements!A93)</f>
        <v/>
      </c>
      <c r="B93" s="33" t="str">
        <f>IF(Requirements!B93="","",Requirements!B93)</f>
        <v/>
      </c>
      <c r="C93" s="153"/>
      <c r="D93" s="150"/>
      <c r="E93" s="150"/>
      <c r="F93" s="150"/>
      <c r="G93" s="150"/>
      <c r="H93" s="150"/>
      <c r="I93" s="150"/>
      <c r="J93" s="150"/>
      <c r="K93" s="150"/>
      <c r="L93" s="150"/>
      <c r="M93" s="150"/>
      <c r="N93" s="150"/>
      <c r="O93" s="150"/>
      <c r="P93" s="150"/>
      <c r="Q93" s="150"/>
      <c r="R93" s="150"/>
      <c r="S93" s="150"/>
      <c r="T93" s="150"/>
      <c r="U93" s="150"/>
      <c r="V93" s="150"/>
      <c r="W93" s="150"/>
      <c r="X93" s="150"/>
      <c r="Y93" s="150"/>
      <c r="Z93" s="150"/>
      <c r="AA93" s="150"/>
      <c r="AB93" s="150"/>
      <c r="AC93" s="150"/>
      <c r="AD93" s="150"/>
      <c r="AE93" s="150"/>
      <c r="AF93" s="150"/>
      <c r="AG93" s="150"/>
      <c r="AH93" s="150"/>
      <c r="AI93" s="150"/>
      <c r="AJ93" s="150"/>
      <c r="AK93" s="150"/>
      <c r="AL93" s="150"/>
      <c r="AM93" s="150"/>
      <c r="AN93" s="150"/>
      <c r="AO93" s="150"/>
      <c r="AP93" s="150"/>
      <c r="AQ93" s="150"/>
      <c r="AR93" s="150"/>
      <c r="AS93" s="150"/>
      <c r="AT93" s="150"/>
      <c r="AU93" s="150"/>
      <c r="AV93" s="150"/>
      <c r="AW93" s="150"/>
      <c r="AX93" s="150"/>
      <c r="AY93" s="150"/>
      <c r="AZ93" s="150"/>
      <c r="BA93" s="150"/>
      <c r="BB93" s="150"/>
      <c r="BC93" s="150"/>
      <c r="BD93" s="150"/>
      <c r="BE93" s="150"/>
      <c r="BF93" s="150"/>
      <c r="BG93" s="150"/>
      <c r="BH93" s="150"/>
      <c r="BI93" s="150"/>
      <c r="BJ93" s="150"/>
      <c r="BK93" s="150"/>
      <c r="BL93" s="150"/>
      <c r="BM93" s="150"/>
      <c r="BN93" s="150"/>
      <c r="BO93" s="150"/>
      <c r="BP93" s="150"/>
      <c r="BQ93" s="150"/>
      <c r="BR93" s="150"/>
      <c r="BS93" s="150"/>
      <c r="BT93" s="150"/>
      <c r="BU93" s="150"/>
      <c r="BV93" s="150"/>
      <c r="BW93" s="150"/>
      <c r="BX93" s="150"/>
      <c r="BY93" s="150"/>
      <c r="BZ93" s="150"/>
      <c r="CA93" s="150"/>
      <c r="CB93" s="150"/>
      <c r="CC93" s="150"/>
      <c r="CD93" s="150"/>
      <c r="CE93" s="150"/>
      <c r="CF93" s="150"/>
      <c r="CG93" s="150"/>
      <c r="CH93" s="150"/>
      <c r="CI93" s="150"/>
      <c r="CJ93" s="150"/>
      <c r="CK93" s="150"/>
      <c r="CL93" s="150"/>
      <c r="CM93" s="150"/>
      <c r="CN93" s="150"/>
      <c r="CO93" s="150"/>
      <c r="CP93" s="150"/>
      <c r="CQ93" s="150"/>
      <c r="CR93" s="150"/>
      <c r="CS93" s="150"/>
      <c r="CT93" s="150"/>
      <c r="CU93" s="114">
        <f t="shared" si="1"/>
        <v>0</v>
      </c>
    </row>
    <row r="94" spans="1:99" x14ac:dyDescent="0.3">
      <c r="A94" s="32" t="str">
        <f>IF(Requirements!A94="","",Requirements!A94)</f>
        <v/>
      </c>
      <c r="B94" s="33" t="str">
        <f>IF(Requirements!B94="","",Requirements!B94)</f>
        <v/>
      </c>
      <c r="C94" s="153"/>
      <c r="D94" s="150"/>
      <c r="E94" s="150"/>
      <c r="F94" s="150"/>
      <c r="G94" s="150"/>
      <c r="H94" s="150"/>
      <c r="I94" s="150"/>
      <c r="J94" s="150"/>
      <c r="K94" s="150"/>
      <c r="L94" s="150"/>
      <c r="M94" s="150"/>
      <c r="N94" s="150"/>
      <c r="O94" s="150"/>
      <c r="P94" s="150"/>
      <c r="Q94" s="150"/>
      <c r="R94" s="150"/>
      <c r="S94" s="150"/>
      <c r="T94" s="150"/>
      <c r="U94" s="150"/>
      <c r="V94" s="150"/>
      <c r="W94" s="150"/>
      <c r="X94" s="150"/>
      <c r="Y94" s="150"/>
      <c r="Z94" s="150"/>
      <c r="AA94" s="150"/>
      <c r="AB94" s="150"/>
      <c r="AC94" s="150"/>
      <c r="AD94" s="150"/>
      <c r="AE94" s="150"/>
      <c r="AF94" s="150"/>
      <c r="AG94" s="150"/>
      <c r="AH94" s="150"/>
      <c r="AI94" s="150"/>
      <c r="AJ94" s="150"/>
      <c r="AK94" s="150"/>
      <c r="AL94" s="150"/>
      <c r="AM94" s="150"/>
      <c r="AN94" s="150"/>
      <c r="AO94" s="150"/>
      <c r="AP94" s="150"/>
      <c r="AQ94" s="150"/>
      <c r="AR94" s="150"/>
      <c r="AS94" s="150"/>
      <c r="AT94" s="150"/>
      <c r="AU94" s="150"/>
      <c r="AV94" s="150"/>
      <c r="AW94" s="150"/>
      <c r="AX94" s="150"/>
      <c r="AY94" s="150"/>
      <c r="AZ94" s="150"/>
      <c r="BA94" s="150"/>
      <c r="BB94" s="150"/>
      <c r="BC94" s="150"/>
      <c r="BD94" s="150"/>
      <c r="BE94" s="150"/>
      <c r="BF94" s="150"/>
      <c r="BG94" s="150"/>
      <c r="BH94" s="150"/>
      <c r="BI94" s="150"/>
      <c r="BJ94" s="150"/>
      <c r="BK94" s="150"/>
      <c r="BL94" s="150"/>
      <c r="BM94" s="150"/>
      <c r="BN94" s="150"/>
      <c r="BO94" s="150"/>
      <c r="BP94" s="150"/>
      <c r="BQ94" s="150"/>
      <c r="BR94" s="150"/>
      <c r="BS94" s="150"/>
      <c r="BT94" s="150"/>
      <c r="BU94" s="150"/>
      <c r="BV94" s="150"/>
      <c r="BW94" s="150"/>
      <c r="BX94" s="150"/>
      <c r="BY94" s="150"/>
      <c r="BZ94" s="150"/>
      <c r="CA94" s="150"/>
      <c r="CB94" s="150"/>
      <c r="CC94" s="150"/>
      <c r="CD94" s="150"/>
      <c r="CE94" s="150"/>
      <c r="CF94" s="150"/>
      <c r="CG94" s="150"/>
      <c r="CH94" s="150"/>
      <c r="CI94" s="150"/>
      <c r="CJ94" s="150"/>
      <c r="CK94" s="150"/>
      <c r="CL94" s="150"/>
      <c r="CM94" s="150"/>
      <c r="CN94" s="150"/>
      <c r="CO94" s="150"/>
      <c r="CP94" s="150"/>
      <c r="CQ94" s="150"/>
      <c r="CR94" s="150"/>
      <c r="CS94" s="150"/>
      <c r="CT94" s="150"/>
      <c r="CU94" s="114">
        <f t="shared" si="1"/>
        <v>0</v>
      </c>
    </row>
    <row r="95" spans="1:99" x14ac:dyDescent="0.3">
      <c r="A95" s="32" t="str">
        <f>IF(Requirements!A95="","",Requirements!A95)</f>
        <v/>
      </c>
      <c r="B95" s="33" t="str">
        <f>IF(Requirements!B95="","",Requirements!B95)</f>
        <v/>
      </c>
      <c r="C95" s="153"/>
      <c r="D95" s="150"/>
      <c r="E95" s="150"/>
      <c r="F95" s="150"/>
      <c r="G95" s="150"/>
      <c r="H95" s="150"/>
      <c r="I95" s="150"/>
      <c r="J95" s="150"/>
      <c r="K95" s="150"/>
      <c r="L95" s="150"/>
      <c r="M95" s="150"/>
      <c r="N95" s="150"/>
      <c r="O95" s="150"/>
      <c r="P95" s="150"/>
      <c r="Q95" s="150"/>
      <c r="R95" s="150"/>
      <c r="S95" s="150"/>
      <c r="T95" s="150"/>
      <c r="U95" s="150"/>
      <c r="V95" s="150"/>
      <c r="W95" s="150"/>
      <c r="X95" s="150"/>
      <c r="Y95" s="150"/>
      <c r="Z95" s="150"/>
      <c r="AA95" s="150"/>
      <c r="AB95" s="150"/>
      <c r="AC95" s="150"/>
      <c r="AD95" s="150"/>
      <c r="AE95" s="150"/>
      <c r="AF95" s="150"/>
      <c r="AG95" s="150"/>
      <c r="AH95" s="150"/>
      <c r="AI95" s="150"/>
      <c r="AJ95" s="150"/>
      <c r="AK95" s="150"/>
      <c r="AL95" s="150"/>
      <c r="AM95" s="150"/>
      <c r="AN95" s="150"/>
      <c r="AO95" s="150"/>
      <c r="AP95" s="150"/>
      <c r="AQ95" s="150"/>
      <c r="AR95" s="150"/>
      <c r="AS95" s="150"/>
      <c r="AT95" s="150"/>
      <c r="AU95" s="150"/>
      <c r="AV95" s="150"/>
      <c r="AW95" s="150"/>
      <c r="AX95" s="150"/>
      <c r="AY95" s="150"/>
      <c r="AZ95" s="150"/>
      <c r="BA95" s="150"/>
      <c r="BB95" s="150"/>
      <c r="BC95" s="150"/>
      <c r="BD95" s="150"/>
      <c r="BE95" s="150"/>
      <c r="BF95" s="150"/>
      <c r="BG95" s="150"/>
      <c r="BH95" s="150"/>
      <c r="BI95" s="150"/>
      <c r="BJ95" s="150"/>
      <c r="BK95" s="150"/>
      <c r="BL95" s="150"/>
      <c r="BM95" s="150"/>
      <c r="BN95" s="150"/>
      <c r="BO95" s="150"/>
      <c r="BP95" s="150"/>
      <c r="BQ95" s="150"/>
      <c r="BR95" s="150"/>
      <c r="BS95" s="150"/>
      <c r="BT95" s="150"/>
      <c r="BU95" s="150"/>
      <c r="BV95" s="150"/>
      <c r="BW95" s="150"/>
      <c r="BX95" s="150"/>
      <c r="BY95" s="150"/>
      <c r="BZ95" s="150"/>
      <c r="CA95" s="150"/>
      <c r="CB95" s="150"/>
      <c r="CC95" s="150"/>
      <c r="CD95" s="150"/>
      <c r="CE95" s="150"/>
      <c r="CF95" s="150"/>
      <c r="CG95" s="150"/>
      <c r="CH95" s="150"/>
      <c r="CI95" s="150"/>
      <c r="CJ95" s="150"/>
      <c r="CK95" s="150"/>
      <c r="CL95" s="150"/>
      <c r="CM95" s="150"/>
      <c r="CN95" s="150"/>
      <c r="CO95" s="150"/>
      <c r="CP95" s="150"/>
      <c r="CQ95" s="150"/>
      <c r="CR95" s="150"/>
      <c r="CS95" s="150"/>
      <c r="CT95" s="150"/>
      <c r="CU95" s="114">
        <f t="shared" si="1"/>
        <v>0</v>
      </c>
    </row>
    <row r="96" spans="1:99" x14ac:dyDescent="0.3">
      <c r="A96" s="32" t="str">
        <f>IF(Requirements!A96="","",Requirements!A96)</f>
        <v/>
      </c>
      <c r="B96" s="33" t="str">
        <f>IF(Requirements!B96="","",Requirements!B96)</f>
        <v/>
      </c>
      <c r="C96" s="153"/>
      <c r="D96" s="150"/>
      <c r="E96" s="150"/>
      <c r="F96" s="150"/>
      <c r="G96" s="150"/>
      <c r="H96" s="150"/>
      <c r="I96" s="150"/>
      <c r="J96" s="150"/>
      <c r="K96" s="150"/>
      <c r="L96" s="150"/>
      <c r="M96" s="150"/>
      <c r="N96" s="150"/>
      <c r="O96" s="150"/>
      <c r="P96" s="150"/>
      <c r="Q96" s="150"/>
      <c r="R96" s="150"/>
      <c r="S96" s="150"/>
      <c r="T96" s="150"/>
      <c r="U96" s="150"/>
      <c r="V96" s="150"/>
      <c r="W96" s="150"/>
      <c r="X96" s="150"/>
      <c r="Y96" s="150"/>
      <c r="Z96" s="150"/>
      <c r="AA96" s="150"/>
      <c r="AB96" s="150"/>
      <c r="AC96" s="150"/>
      <c r="AD96" s="150"/>
      <c r="AE96" s="150"/>
      <c r="AF96" s="150"/>
      <c r="AG96" s="150"/>
      <c r="AH96" s="150"/>
      <c r="AI96" s="150"/>
      <c r="AJ96" s="150"/>
      <c r="AK96" s="150"/>
      <c r="AL96" s="150"/>
      <c r="AM96" s="150"/>
      <c r="AN96" s="150"/>
      <c r="AO96" s="150"/>
      <c r="AP96" s="150"/>
      <c r="AQ96" s="150"/>
      <c r="AR96" s="150"/>
      <c r="AS96" s="150"/>
      <c r="AT96" s="150"/>
      <c r="AU96" s="150"/>
      <c r="AV96" s="150"/>
      <c r="AW96" s="150"/>
      <c r="AX96" s="150"/>
      <c r="AY96" s="150"/>
      <c r="AZ96" s="150"/>
      <c r="BA96" s="150"/>
      <c r="BB96" s="150"/>
      <c r="BC96" s="150"/>
      <c r="BD96" s="150"/>
      <c r="BE96" s="150"/>
      <c r="BF96" s="150"/>
      <c r="BG96" s="150"/>
      <c r="BH96" s="150"/>
      <c r="BI96" s="150"/>
      <c r="BJ96" s="150"/>
      <c r="BK96" s="150"/>
      <c r="BL96" s="150"/>
      <c r="BM96" s="150"/>
      <c r="BN96" s="150"/>
      <c r="BO96" s="150"/>
      <c r="BP96" s="150"/>
      <c r="BQ96" s="150"/>
      <c r="BR96" s="150"/>
      <c r="BS96" s="150"/>
      <c r="BT96" s="150"/>
      <c r="BU96" s="150"/>
      <c r="BV96" s="150"/>
      <c r="BW96" s="150"/>
      <c r="BX96" s="150"/>
      <c r="BY96" s="150"/>
      <c r="BZ96" s="150"/>
      <c r="CA96" s="150"/>
      <c r="CB96" s="150"/>
      <c r="CC96" s="150"/>
      <c r="CD96" s="150"/>
      <c r="CE96" s="150"/>
      <c r="CF96" s="150"/>
      <c r="CG96" s="150"/>
      <c r="CH96" s="150"/>
      <c r="CI96" s="150"/>
      <c r="CJ96" s="150"/>
      <c r="CK96" s="150"/>
      <c r="CL96" s="150"/>
      <c r="CM96" s="150"/>
      <c r="CN96" s="150"/>
      <c r="CO96" s="150"/>
      <c r="CP96" s="150"/>
      <c r="CQ96" s="150"/>
      <c r="CR96" s="150"/>
      <c r="CS96" s="150"/>
      <c r="CT96" s="150"/>
      <c r="CU96" s="114">
        <f t="shared" si="1"/>
        <v>0</v>
      </c>
    </row>
    <row r="97" spans="1:99" x14ac:dyDescent="0.3">
      <c r="A97" s="32" t="str">
        <f>IF(Requirements!A97="","",Requirements!A97)</f>
        <v/>
      </c>
      <c r="B97" s="33" t="str">
        <f>IF(Requirements!B97="","",Requirements!B97)</f>
        <v/>
      </c>
      <c r="C97" s="153"/>
      <c r="D97" s="150"/>
      <c r="E97" s="150"/>
      <c r="F97" s="150"/>
      <c r="G97" s="150"/>
      <c r="H97" s="150"/>
      <c r="I97" s="150"/>
      <c r="J97" s="150"/>
      <c r="K97" s="150"/>
      <c r="L97" s="150"/>
      <c r="M97" s="150"/>
      <c r="N97" s="150"/>
      <c r="O97" s="150"/>
      <c r="P97" s="150"/>
      <c r="Q97" s="150"/>
      <c r="R97" s="150"/>
      <c r="S97" s="150"/>
      <c r="T97" s="150"/>
      <c r="U97" s="150"/>
      <c r="V97" s="150"/>
      <c r="W97" s="150"/>
      <c r="X97" s="150"/>
      <c r="Y97" s="150"/>
      <c r="Z97" s="150"/>
      <c r="AA97" s="150"/>
      <c r="AB97" s="150"/>
      <c r="AC97" s="150"/>
      <c r="AD97" s="150"/>
      <c r="AE97" s="150"/>
      <c r="AF97" s="150"/>
      <c r="AG97" s="150"/>
      <c r="AH97" s="150"/>
      <c r="AI97" s="150"/>
      <c r="AJ97" s="150"/>
      <c r="AK97" s="150"/>
      <c r="AL97" s="150"/>
      <c r="AM97" s="150"/>
      <c r="AN97" s="150"/>
      <c r="AO97" s="150"/>
      <c r="AP97" s="150"/>
      <c r="AQ97" s="150"/>
      <c r="AR97" s="150"/>
      <c r="AS97" s="150"/>
      <c r="AT97" s="150"/>
      <c r="AU97" s="150"/>
      <c r="AV97" s="150"/>
      <c r="AW97" s="150"/>
      <c r="AX97" s="150"/>
      <c r="AY97" s="150"/>
      <c r="AZ97" s="150"/>
      <c r="BA97" s="150"/>
      <c r="BB97" s="150"/>
      <c r="BC97" s="150"/>
      <c r="BD97" s="150"/>
      <c r="BE97" s="150"/>
      <c r="BF97" s="150"/>
      <c r="BG97" s="150"/>
      <c r="BH97" s="150"/>
      <c r="BI97" s="150"/>
      <c r="BJ97" s="150"/>
      <c r="BK97" s="150"/>
      <c r="BL97" s="150"/>
      <c r="BM97" s="150"/>
      <c r="BN97" s="150"/>
      <c r="BO97" s="150"/>
      <c r="BP97" s="150"/>
      <c r="BQ97" s="150"/>
      <c r="BR97" s="150"/>
      <c r="BS97" s="150"/>
      <c r="BT97" s="150"/>
      <c r="BU97" s="150"/>
      <c r="BV97" s="150"/>
      <c r="BW97" s="150"/>
      <c r="BX97" s="150"/>
      <c r="BY97" s="150"/>
      <c r="BZ97" s="150"/>
      <c r="CA97" s="150"/>
      <c r="CB97" s="150"/>
      <c r="CC97" s="150"/>
      <c r="CD97" s="150"/>
      <c r="CE97" s="150"/>
      <c r="CF97" s="150"/>
      <c r="CG97" s="150"/>
      <c r="CH97" s="150"/>
      <c r="CI97" s="150"/>
      <c r="CJ97" s="150"/>
      <c r="CK97" s="150"/>
      <c r="CL97" s="150"/>
      <c r="CM97" s="150"/>
      <c r="CN97" s="150"/>
      <c r="CO97" s="150"/>
      <c r="CP97" s="150"/>
      <c r="CQ97" s="150"/>
      <c r="CR97" s="150"/>
      <c r="CS97" s="150"/>
      <c r="CT97" s="150"/>
      <c r="CU97" s="114">
        <f t="shared" si="1"/>
        <v>0</v>
      </c>
    </row>
    <row r="98" spans="1:99" x14ac:dyDescent="0.3">
      <c r="A98" s="32" t="str">
        <f>IF(Requirements!A98="","",Requirements!A98)</f>
        <v/>
      </c>
      <c r="B98" s="33" t="str">
        <f>IF(Requirements!B98="","",Requirements!B98)</f>
        <v/>
      </c>
      <c r="C98" s="153"/>
      <c r="D98" s="150"/>
      <c r="E98" s="150"/>
      <c r="F98" s="150"/>
      <c r="G98" s="150"/>
      <c r="H98" s="150"/>
      <c r="I98" s="150"/>
      <c r="J98" s="150"/>
      <c r="K98" s="150"/>
      <c r="L98" s="150"/>
      <c r="M98" s="150"/>
      <c r="N98" s="150"/>
      <c r="O98" s="150"/>
      <c r="P98" s="150"/>
      <c r="Q98" s="150"/>
      <c r="R98" s="150"/>
      <c r="S98" s="150"/>
      <c r="T98" s="150"/>
      <c r="U98" s="150"/>
      <c r="V98" s="150"/>
      <c r="W98" s="150"/>
      <c r="X98" s="150"/>
      <c r="Y98" s="150"/>
      <c r="Z98" s="150"/>
      <c r="AA98" s="150"/>
      <c r="AB98" s="150"/>
      <c r="AC98" s="150"/>
      <c r="AD98" s="150"/>
      <c r="AE98" s="150"/>
      <c r="AF98" s="150"/>
      <c r="AG98" s="150"/>
      <c r="AH98" s="150"/>
      <c r="AI98" s="150"/>
      <c r="AJ98" s="150"/>
      <c r="AK98" s="150"/>
      <c r="AL98" s="150"/>
      <c r="AM98" s="150"/>
      <c r="AN98" s="150"/>
      <c r="AO98" s="150"/>
      <c r="AP98" s="150"/>
      <c r="AQ98" s="150"/>
      <c r="AR98" s="150"/>
      <c r="AS98" s="150"/>
      <c r="AT98" s="150"/>
      <c r="AU98" s="150"/>
      <c r="AV98" s="150"/>
      <c r="AW98" s="150"/>
      <c r="AX98" s="150"/>
      <c r="AY98" s="150"/>
      <c r="AZ98" s="150"/>
      <c r="BA98" s="150"/>
      <c r="BB98" s="150"/>
      <c r="BC98" s="150"/>
      <c r="BD98" s="150"/>
      <c r="BE98" s="150"/>
      <c r="BF98" s="150"/>
      <c r="BG98" s="150"/>
      <c r="BH98" s="150"/>
      <c r="BI98" s="150"/>
      <c r="BJ98" s="150"/>
      <c r="BK98" s="150"/>
      <c r="BL98" s="150"/>
      <c r="BM98" s="150"/>
      <c r="BN98" s="150"/>
      <c r="BO98" s="150"/>
      <c r="BP98" s="150"/>
      <c r="BQ98" s="150"/>
      <c r="BR98" s="150"/>
      <c r="BS98" s="150"/>
      <c r="BT98" s="150"/>
      <c r="BU98" s="150"/>
      <c r="BV98" s="150"/>
      <c r="BW98" s="150"/>
      <c r="BX98" s="150"/>
      <c r="BY98" s="150"/>
      <c r="BZ98" s="150"/>
      <c r="CA98" s="150"/>
      <c r="CB98" s="150"/>
      <c r="CC98" s="150"/>
      <c r="CD98" s="150"/>
      <c r="CE98" s="150"/>
      <c r="CF98" s="150"/>
      <c r="CG98" s="150"/>
      <c r="CH98" s="150"/>
      <c r="CI98" s="150"/>
      <c r="CJ98" s="150"/>
      <c r="CK98" s="150"/>
      <c r="CL98" s="150"/>
      <c r="CM98" s="150"/>
      <c r="CN98" s="150"/>
      <c r="CO98" s="150"/>
      <c r="CP98" s="150"/>
      <c r="CQ98" s="150"/>
      <c r="CR98" s="150"/>
      <c r="CS98" s="150"/>
      <c r="CT98" s="150"/>
      <c r="CU98" s="114">
        <f t="shared" si="1"/>
        <v>0</v>
      </c>
    </row>
    <row r="99" spans="1:99" x14ac:dyDescent="0.3">
      <c r="A99" s="32" t="str">
        <f>IF(Requirements!A99="","",Requirements!A99)</f>
        <v/>
      </c>
      <c r="B99" s="33" t="str">
        <f>IF(Requirements!B99="","",Requirements!B99)</f>
        <v/>
      </c>
      <c r="C99" s="153"/>
      <c r="D99" s="150"/>
      <c r="E99" s="150"/>
      <c r="F99" s="150"/>
      <c r="G99" s="150"/>
      <c r="H99" s="150"/>
      <c r="I99" s="150"/>
      <c r="J99" s="150"/>
      <c r="K99" s="150"/>
      <c r="L99" s="150"/>
      <c r="M99" s="150"/>
      <c r="N99" s="150"/>
      <c r="O99" s="150"/>
      <c r="P99" s="150"/>
      <c r="Q99" s="150"/>
      <c r="R99" s="150"/>
      <c r="S99" s="150"/>
      <c r="T99" s="150"/>
      <c r="U99" s="150"/>
      <c r="V99" s="150"/>
      <c r="W99" s="150"/>
      <c r="X99" s="150"/>
      <c r="Y99" s="150"/>
      <c r="Z99" s="150"/>
      <c r="AA99" s="150"/>
      <c r="AB99" s="150"/>
      <c r="AC99" s="150"/>
      <c r="AD99" s="150"/>
      <c r="AE99" s="150"/>
      <c r="AF99" s="150"/>
      <c r="AG99" s="150"/>
      <c r="AH99" s="150"/>
      <c r="AI99" s="150"/>
      <c r="AJ99" s="150"/>
      <c r="AK99" s="150"/>
      <c r="AL99" s="150"/>
      <c r="AM99" s="150"/>
      <c r="AN99" s="150"/>
      <c r="AO99" s="150"/>
      <c r="AP99" s="150"/>
      <c r="AQ99" s="150"/>
      <c r="AR99" s="150"/>
      <c r="AS99" s="150"/>
      <c r="AT99" s="150"/>
      <c r="AU99" s="150"/>
      <c r="AV99" s="150"/>
      <c r="AW99" s="150"/>
      <c r="AX99" s="150"/>
      <c r="AY99" s="150"/>
      <c r="AZ99" s="150"/>
      <c r="BA99" s="150"/>
      <c r="BB99" s="150"/>
      <c r="BC99" s="150"/>
      <c r="BD99" s="150"/>
      <c r="BE99" s="150"/>
      <c r="BF99" s="150"/>
      <c r="BG99" s="150"/>
      <c r="BH99" s="150"/>
      <c r="BI99" s="150"/>
      <c r="BJ99" s="150"/>
      <c r="BK99" s="150"/>
      <c r="BL99" s="150"/>
      <c r="BM99" s="150"/>
      <c r="BN99" s="150"/>
      <c r="BO99" s="150"/>
      <c r="BP99" s="150"/>
      <c r="BQ99" s="150"/>
      <c r="BR99" s="150"/>
      <c r="BS99" s="150"/>
      <c r="BT99" s="150"/>
      <c r="BU99" s="150"/>
      <c r="BV99" s="150"/>
      <c r="BW99" s="150"/>
      <c r="BX99" s="150"/>
      <c r="BY99" s="150"/>
      <c r="BZ99" s="150"/>
      <c r="CA99" s="150"/>
      <c r="CB99" s="150"/>
      <c r="CC99" s="150"/>
      <c r="CD99" s="150"/>
      <c r="CE99" s="150"/>
      <c r="CF99" s="150"/>
      <c r="CG99" s="150"/>
      <c r="CH99" s="150"/>
      <c r="CI99" s="150"/>
      <c r="CJ99" s="150"/>
      <c r="CK99" s="150"/>
      <c r="CL99" s="150"/>
      <c r="CM99" s="150"/>
      <c r="CN99" s="150"/>
      <c r="CO99" s="150"/>
      <c r="CP99" s="150"/>
      <c r="CQ99" s="150"/>
      <c r="CR99" s="150"/>
      <c r="CS99" s="150"/>
      <c r="CT99" s="150"/>
      <c r="CU99" s="114">
        <f t="shared" si="1"/>
        <v>0</v>
      </c>
    </row>
    <row r="100" spans="1:99" x14ac:dyDescent="0.3">
      <c r="A100" s="32" t="str">
        <f>IF(Requirements!A100="","",Requirements!A100)</f>
        <v/>
      </c>
      <c r="B100" s="33" t="str">
        <f>IF(Requirements!B100="","",Requirements!B100)</f>
        <v/>
      </c>
      <c r="C100" s="153"/>
      <c r="D100" s="150"/>
      <c r="E100" s="150"/>
      <c r="F100" s="150"/>
      <c r="G100" s="150"/>
      <c r="H100" s="150"/>
      <c r="I100" s="150"/>
      <c r="J100" s="150"/>
      <c r="K100" s="150"/>
      <c r="L100" s="150"/>
      <c r="M100" s="150"/>
      <c r="N100" s="150"/>
      <c r="O100" s="150"/>
      <c r="P100" s="150"/>
      <c r="Q100" s="150"/>
      <c r="R100" s="150"/>
      <c r="S100" s="150"/>
      <c r="T100" s="150"/>
      <c r="U100" s="150"/>
      <c r="V100" s="150"/>
      <c r="W100" s="150"/>
      <c r="X100" s="150"/>
      <c r="Y100" s="150"/>
      <c r="Z100" s="150"/>
      <c r="AA100" s="150"/>
      <c r="AB100" s="150"/>
      <c r="AC100" s="150"/>
      <c r="AD100" s="150"/>
      <c r="AE100" s="150"/>
      <c r="AF100" s="150"/>
      <c r="AG100" s="150"/>
      <c r="AH100" s="150"/>
      <c r="AI100" s="150"/>
      <c r="AJ100" s="150"/>
      <c r="AK100" s="150"/>
      <c r="AL100" s="150"/>
      <c r="AM100" s="150"/>
      <c r="AN100" s="150"/>
      <c r="AO100" s="150"/>
      <c r="AP100" s="150"/>
      <c r="AQ100" s="150"/>
      <c r="AR100" s="150"/>
      <c r="AS100" s="150"/>
      <c r="AT100" s="150"/>
      <c r="AU100" s="150"/>
      <c r="AV100" s="150"/>
      <c r="AW100" s="150"/>
      <c r="AX100" s="150"/>
      <c r="AY100" s="150"/>
      <c r="AZ100" s="150"/>
      <c r="BA100" s="150"/>
      <c r="BB100" s="150"/>
      <c r="BC100" s="150"/>
      <c r="BD100" s="150"/>
      <c r="BE100" s="150"/>
      <c r="BF100" s="150"/>
      <c r="BG100" s="150"/>
      <c r="BH100" s="150"/>
      <c r="BI100" s="150"/>
      <c r="BJ100" s="150"/>
      <c r="BK100" s="150"/>
      <c r="BL100" s="150"/>
      <c r="BM100" s="150"/>
      <c r="BN100" s="150"/>
      <c r="BO100" s="150"/>
      <c r="BP100" s="150"/>
      <c r="BQ100" s="150"/>
      <c r="BR100" s="150"/>
      <c r="BS100" s="150"/>
      <c r="BT100" s="150"/>
      <c r="BU100" s="150"/>
      <c r="BV100" s="150"/>
      <c r="BW100" s="150"/>
      <c r="BX100" s="150"/>
      <c r="BY100" s="150"/>
      <c r="BZ100" s="150"/>
      <c r="CA100" s="150"/>
      <c r="CB100" s="150"/>
      <c r="CC100" s="150"/>
      <c r="CD100" s="150"/>
      <c r="CE100" s="150"/>
      <c r="CF100" s="150"/>
      <c r="CG100" s="150"/>
      <c r="CH100" s="150"/>
      <c r="CI100" s="150"/>
      <c r="CJ100" s="150"/>
      <c r="CK100" s="150"/>
      <c r="CL100" s="150"/>
      <c r="CM100" s="150"/>
      <c r="CN100" s="150"/>
      <c r="CO100" s="150"/>
      <c r="CP100" s="150"/>
      <c r="CQ100" s="150"/>
      <c r="CR100" s="150"/>
      <c r="CS100" s="150"/>
      <c r="CT100" s="150"/>
      <c r="CU100" s="114">
        <f t="shared" si="1"/>
        <v>0</v>
      </c>
    </row>
    <row r="101" spans="1:99" x14ac:dyDescent="0.3">
      <c r="A101" s="32" t="str">
        <f>IF(Requirements!A101="","",Requirements!A101)</f>
        <v/>
      </c>
      <c r="B101" s="33" t="str">
        <f>IF(Requirements!B101="","",Requirements!B101)</f>
        <v/>
      </c>
      <c r="C101" s="153"/>
      <c r="D101" s="150"/>
      <c r="E101" s="150"/>
      <c r="F101" s="150"/>
      <c r="G101" s="150"/>
      <c r="H101" s="150"/>
      <c r="I101" s="150"/>
      <c r="J101" s="150"/>
      <c r="K101" s="150"/>
      <c r="L101" s="150"/>
      <c r="M101" s="150"/>
      <c r="N101" s="150"/>
      <c r="O101" s="150"/>
      <c r="P101" s="150"/>
      <c r="Q101" s="150"/>
      <c r="R101" s="150"/>
      <c r="S101" s="150"/>
      <c r="T101" s="150"/>
      <c r="U101" s="150"/>
      <c r="V101" s="150"/>
      <c r="W101" s="150"/>
      <c r="X101" s="150"/>
      <c r="Y101" s="150"/>
      <c r="Z101" s="150"/>
      <c r="AA101" s="150"/>
      <c r="AB101" s="150"/>
      <c r="AC101" s="150"/>
      <c r="AD101" s="150"/>
      <c r="AE101" s="150"/>
      <c r="AF101" s="150"/>
      <c r="AG101" s="150"/>
      <c r="AH101" s="150"/>
      <c r="AI101" s="150"/>
      <c r="AJ101" s="150"/>
      <c r="AK101" s="150"/>
      <c r="AL101" s="150"/>
      <c r="AM101" s="150"/>
      <c r="AN101" s="150"/>
      <c r="AO101" s="150"/>
      <c r="AP101" s="150"/>
      <c r="AQ101" s="150"/>
      <c r="AR101" s="150"/>
      <c r="AS101" s="150"/>
      <c r="AT101" s="150"/>
      <c r="AU101" s="150"/>
      <c r="AV101" s="150"/>
      <c r="AW101" s="150"/>
      <c r="AX101" s="150"/>
      <c r="AY101" s="150"/>
      <c r="AZ101" s="150"/>
      <c r="BA101" s="150"/>
      <c r="BB101" s="150"/>
      <c r="BC101" s="150"/>
      <c r="BD101" s="150"/>
      <c r="BE101" s="150"/>
      <c r="BF101" s="150"/>
      <c r="BG101" s="150"/>
      <c r="BH101" s="150"/>
      <c r="BI101" s="150"/>
      <c r="BJ101" s="150"/>
      <c r="BK101" s="150"/>
      <c r="BL101" s="150"/>
      <c r="BM101" s="150"/>
      <c r="BN101" s="150"/>
      <c r="BO101" s="150"/>
      <c r="BP101" s="150"/>
      <c r="BQ101" s="150"/>
      <c r="BR101" s="150"/>
      <c r="BS101" s="150"/>
      <c r="BT101" s="150"/>
      <c r="BU101" s="150"/>
      <c r="BV101" s="150"/>
      <c r="BW101" s="150"/>
      <c r="BX101" s="150"/>
      <c r="BY101" s="150"/>
      <c r="BZ101" s="150"/>
      <c r="CA101" s="150"/>
      <c r="CB101" s="150"/>
      <c r="CC101" s="150"/>
      <c r="CD101" s="150"/>
      <c r="CE101" s="150"/>
      <c r="CF101" s="150"/>
      <c r="CG101" s="150"/>
      <c r="CH101" s="150"/>
      <c r="CI101" s="150"/>
      <c r="CJ101" s="150"/>
      <c r="CK101" s="150"/>
      <c r="CL101" s="150"/>
      <c r="CM101" s="150"/>
      <c r="CN101" s="150"/>
      <c r="CO101" s="150"/>
      <c r="CP101" s="150"/>
      <c r="CQ101" s="150"/>
      <c r="CR101" s="150"/>
      <c r="CS101" s="150"/>
      <c r="CT101" s="150"/>
      <c r="CU101" s="114">
        <f t="shared" si="1"/>
        <v>0</v>
      </c>
    </row>
    <row r="102" spans="1:99" x14ac:dyDescent="0.3">
      <c r="A102" s="32" t="str">
        <f>IF(Requirements!A102="","",Requirements!A102)</f>
        <v/>
      </c>
      <c r="B102" s="33" t="str">
        <f>IF(Requirements!B102="","",Requirements!B102)</f>
        <v/>
      </c>
      <c r="C102" s="153"/>
      <c r="D102" s="150"/>
      <c r="E102" s="150"/>
      <c r="F102" s="150"/>
      <c r="G102" s="150"/>
      <c r="H102" s="150"/>
      <c r="I102" s="150"/>
      <c r="J102" s="150"/>
      <c r="K102" s="150"/>
      <c r="L102" s="150"/>
      <c r="M102" s="150"/>
      <c r="N102" s="150"/>
      <c r="O102" s="150"/>
      <c r="P102" s="150"/>
      <c r="Q102" s="150"/>
      <c r="R102" s="150"/>
      <c r="S102" s="150"/>
      <c r="T102" s="150"/>
      <c r="U102" s="150"/>
      <c r="V102" s="150"/>
      <c r="W102" s="150"/>
      <c r="X102" s="150"/>
      <c r="Y102" s="150"/>
      <c r="Z102" s="150"/>
      <c r="AA102" s="150"/>
      <c r="AB102" s="150"/>
      <c r="AC102" s="150"/>
      <c r="AD102" s="150"/>
      <c r="AE102" s="150"/>
      <c r="AF102" s="150"/>
      <c r="AG102" s="150"/>
      <c r="AH102" s="150"/>
      <c r="AI102" s="150"/>
      <c r="AJ102" s="150"/>
      <c r="AK102" s="150"/>
      <c r="AL102" s="150"/>
      <c r="AM102" s="150"/>
      <c r="AN102" s="150"/>
      <c r="AO102" s="150"/>
      <c r="AP102" s="150"/>
      <c r="AQ102" s="150"/>
      <c r="AR102" s="150"/>
      <c r="AS102" s="150"/>
      <c r="AT102" s="150"/>
      <c r="AU102" s="150"/>
      <c r="AV102" s="150"/>
      <c r="AW102" s="150"/>
      <c r="AX102" s="150"/>
      <c r="AY102" s="150"/>
      <c r="AZ102" s="150"/>
      <c r="BA102" s="150"/>
      <c r="BB102" s="150"/>
      <c r="BC102" s="150"/>
      <c r="BD102" s="150"/>
      <c r="BE102" s="150"/>
      <c r="BF102" s="150"/>
      <c r="BG102" s="150"/>
      <c r="BH102" s="150"/>
      <c r="BI102" s="150"/>
      <c r="BJ102" s="150"/>
      <c r="BK102" s="150"/>
      <c r="BL102" s="150"/>
      <c r="BM102" s="150"/>
      <c r="BN102" s="150"/>
      <c r="BO102" s="150"/>
      <c r="BP102" s="150"/>
      <c r="BQ102" s="150"/>
      <c r="BR102" s="150"/>
      <c r="BS102" s="150"/>
      <c r="BT102" s="150"/>
      <c r="BU102" s="150"/>
      <c r="BV102" s="150"/>
      <c r="BW102" s="150"/>
      <c r="BX102" s="150"/>
      <c r="BY102" s="150"/>
      <c r="BZ102" s="150"/>
      <c r="CA102" s="150"/>
      <c r="CB102" s="150"/>
      <c r="CC102" s="150"/>
      <c r="CD102" s="150"/>
      <c r="CE102" s="150"/>
      <c r="CF102" s="150"/>
      <c r="CG102" s="150"/>
      <c r="CH102" s="150"/>
      <c r="CI102" s="150"/>
      <c r="CJ102" s="150"/>
      <c r="CK102" s="150"/>
      <c r="CL102" s="150"/>
      <c r="CM102" s="150"/>
      <c r="CN102" s="150"/>
      <c r="CO102" s="150"/>
      <c r="CP102" s="150"/>
      <c r="CQ102" s="150"/>
      <c r="CR102" s="150"/>
      <c r="CS102" s="150"/>
      <c r="CT102" s="150"/>
      <c r="CU102" s="114">
        <f t="shared" si="1"/>
        <v>0</v>
      </c>
    </row>
    <row r="103" spans="1:99" x14ac:dyDescent="0.3">
      <c r="A103" s="32" t="str">
        <f>IF(Requirements!A103="","",Requirements!A103)</f>
        <v/>
      </c>
      <c r="B103" s="33" t="str">
        <f>IF(Requirements!B103="","",Requirements!B103)</f>
        <v/>
      </c>
      <c r="C103" s="153"/>
      <c r="D103" s="150"/>
      <c r="E103" s="150"/>
      <c r="F103" s="150"/>
      <c r="G103" s="150"/>
      <c r="H103" s="150"/>
      <c r="I103" s="150"/>
      <c r="J103" s="150"/>
      <c r="K103" s="150"/>
      <c r="L103" s="150"/>
      <c r="M103" s="150"/>
      <c r="N103" s="150"/>
      <c r="O103" s="150"/>
      <c r="P103" s="150"/>
      <c r="Q103" s="150"/>
      <c r="R103" s="150"/>
      <c r="S103" s="150"/>
      <c r="T103" s="150"/>
      <c r="U103" s="150"/>
      <c r="V103" s="150"/>
      <c r="W103" s="150"/>
      <c r="X103" s="150"/>
      <c r="Y103" s="150"/>
      <c r="Z103" s="150"/>
      <c r="AA103" s="150"/>
      <c r="AB103" s="150"/>
      <c r="AC103" s="150"/>
      <c r="AD103" s="150"/>
      <c r="AE103" s="150"/>
      <c r="AF103" s="150"/>
      <c r="AG103" s="150"/>
      <c r="AH103" s="150"/>
      <c r="AI103" s="150"/>
      <c r="AJ103" s="150"/>
      <c r="AK103" s="150"/>
      <c r="AL103" s="150"/>
      <c r="AM103" s="150"/>
      <c r="AN103" s="150"/>
      <c r="AO103" s="150"/>
      <c r="AP103" s="150"/>
      <c r="AQ103" s="150"/>
      <c r="AR103" s="150"/>
      <c r="AS103" s="150"/>
      <c r="AT103" s="150"/>
      <c r="AU103" s="150"/>
      <c r="AV103" s="150"/>
      <c r="AW103" s="150"/>
      <c r="AX103" s="150"/>
      <c r="AY103" s="150"/>
      <c r="AZ103" s="150"/>
      <c r="BA103" s="150"/>
      <c r="BB103" s="150"/>
      <c r="BC103" s="150"/>
      <c r="BD103" s="150"/>
      <c r="BE103" s="150"/>
      <c r="BF103" s="150"/>
      <c r="BG103" s="150"/>
      <c r="BH103" s="150"/>
      <c r="BI103" s="150"/>
      <c r="BJ103" s="150"/>
      <c r="BK103" s="150"/>
      <c r="BL103" s="150"/>
      <c r="BM103" s="150"/>
      <c r="BN103" s="150"/>
      <c r="BO103" s="150"/>
      <c r="BP103" s="150"/>
      <c r="BQ103" s="150"/>
      <c r="BR103" s="150"/>
      <c r="BS103" s="150"/>
      <c r="BT103" s="150"/>
      <c r="BU103" s="150"/>
      <c r="BV103" s="150"/>
      <c r="BW103" s="150"/>
      <c r="BX103" s="150"/>
      <c r="BY103" s="150"/>
      <c r="BZ103" s="150"/>
      <c r="CA103" s="150"/>
      <c r="CB103" s="150"/>
      <c r="CC103" s="150"/>
      <c r="CD103" s="150"/>
      <c r="CE103" s="150"/>
      <c r="CF103" s="150"/>
      <c r="CG103" s="150"/>
      <c r="CH103" s="150"/>
      <c r="CI103" s="150"/>
      <c r="CJ103" s="150"/>
      <c r="CK103" s="150"/>
      <c r="CL103" s="150"/>
      <c r="CM103" s="150"/>
      <c r="CN103" s="150"/>
      <c r="CO103" s="150"/>
      <c r="CP103" s="150"/>
      <c r="CQ103" s="150"/>
      <c r="CR103" s="150"/>
      <c r="CS103" s="150"/>
      <c r="CT103" s="150"/>
      <c r="CU103" s="114">
        <f t="shared" si="1"/>
        <v>0</v>
      </c>
    </row>
    <row r="104" spans="1:99" x14ac:dyDescent="0.3">
      <c r="A104" s="32" t="str">
        <f>IF(Requirements!A104="","",Requirements!A104)</f>
        <v/>
      </c>
      <c r="B104" s="33" t="str">
        <f>IF(Requirements!B104="","",Requirements!B104)</f>
        <v/>
      </c>
      <c r="C104" s="153"/>
      <c r="D104" s="150"/>
      <c r="E104" s="150"/>
      <c r="F104" s="150"/>
      <c r="G104" s="150"/>
      <c r="H104" s="150"/>
      <c r="I104" s="150"/>
      <c r="J104" s="150"/>
      <c r="K104" s="150"/>
      <c r="L104" s="150"/>
      <c r="M104" s="150"/>
      <c r="N104" s="150"/>
      <c r="O104" s="150"/>
      <c r="P104" s="150"/>
      <c r="Q104" s="150"/>
      <c r="R104" s="150"/>
      <c r="S104" s="150"/>
      <c r="T104" s="150"/>
      <c r="U104" s="150"/>
      <c r="V104" s="150"/>
      <c r="W104" s="150"/>
      <c r="X104" s="150"/>
      <c r="Y104" s="150"/>
      <c r="Z104" s="150"/>
      <c r="AA104" s="150"/>
      <c r="AB104" s="150"/>
      <c r="AC104" s="150"/>
      <c r="AD104" s="150"/>
      <c r="AE104" s="150"/>
      <c r="AF104" s="150"/>
      <c r="AG104" s="150"/>
      <c r="AH104" s="150"/>
      <c r="AI104" s="150"/>
      <c r="AJ104" s="150"/>
      <c r="AK104" s="150"/>
      <c r="AL104" s="150"/>
      <c r="AM104" s="150"/>
      <c r="AN104" s="150"/>
      <c r="AO104" s="150"/>
      <c r="AP104" s="150"/>
      <c r="AQ104" s="150"/>
      <c r="AR104" s="150"/>
      <c r="AS104" s="150"/>
      <c r="AT104" s="150"/>
      <c r="AU104" s="150"/>
      <c r="AV104" s="150"/>
      <c r="AW104" s="150"/>
      <c r="AX104" s="150"/>
      <c r="AY104" s="150"/>
      <c r="AZ104" s="150"/>
      <c r="BA104" s="150"/>
      <c r="BB104" s="150"/>
      <c r="BC104" s="150"/>
      <c r="BD104" s="150"/>
      <c r="BE104" s="150"/>
      <c r="BF104" s="150"/>
      <c r="BG104" s="150"/>
      <c r="BH104" s="150"/>
      <c r="BI104" s="150"/>
      <c r="BJ104" s="150"/>
      <c r="BK104" s="150"/>
      <c r="BL104" s="150"/>
      <c r="BM104" s="150"/>
      <c r="BN104" s="150"/>
      <c r="BO104" s="150"/>
      <c r="BP104" s="150"/>
      <c r="BQ104" s="150"/>
      <c r="BR104" s="150"/>
      <c r="BS104" s="150"/>
      <c r="BT104" s="150"/>
      <c r="BU104" s="150"/>
      <c r="BV104" s="150"/>
      <c r="BW104" s="150"/>
      <c r="BX104" s="150"/>
      <c r="BY104" s="150"/>
      <c r="BZ104" s="150"/>
      <c r="CA104" s="150"/>
      <c r="CB104" s="150"/>
      <c r="CC104" s="150"/>
      <c r="CD104" s="150"/>
      <c r="CE104" s="150"/>
      <c r="CF104" s="150"/>
      <c r="CG104" s="150"/>
      <c r="CH104" s="150"/>
      <c r="CI104" s="150"/>
      <c r="CJ104" s="150"/>
      <c r="CK104" s="150"/>
      <c r="CL104" s="150"/>
      <c r="CM104" s="150"/>
      <c r="CN104" s="150"/>
      <c r="CO104" s="150"/>
      <c r="CP104" s="150"/>
      <c r="CQ104" s="150"/>
      <c r="CR104" s="150"/>
      <c r="CS104" s="150"/>
      <c r="CT104" s="150"/>
      <c r="CU104" s="114">
        <f t="shared" si="1"/>
        <v>0</v>
      </c>
    </row>
    <row r="105" spans="1:99" x14ac:dyDescent="0.3">
      <c r="A105" s="32" t="str">
        <f>IF(Requirements!A105="","",Requirements!A105)</f>
        <v/>
      </c>
      <c r="B105" s="33" t="str">
        <f>IF(Requirements!B105="","",Requirements!B105)</f>
        <v/>
      </c>
      <c r="C105" s="153"/>
      <c r="D105" s="150"/>
      <c r="E105" s="150"/>
      <c r="F105" s="150"/>
      <c r="G105" s="150"/>
      <c r="H105" s="150"/>
      <c r="I105" s="150"/>
      <c r="J105" s="150"/>
      <c r="K105" s="150"/>
      <c r="L105" s="150"/>
      <c r="M105" s="150"/>
      <c r="N105" s="150"/>
      <c r="O105" s="150"/>
      <c r="P105" s="150"/>
      <c r="Q105" s="150"/>
      <c r="R105" s="150"/>
      <c r="S105" s="150"/>
      <c r="T105" s="150"/>
      <c r="U105" s="150"/>
      <c r="V105" s="150"/>
      <c r="W105" s="150"/>
      <c r="X105" s="150"/>
      <c r="Y105" s="150"/>
      <c r="Z105" s="150"/>
      <c r="AA105" s="150"/>
      <c r="AB105" s="150"/>
      <c r="AC105" s="150"/>
      <c r="AD105" s="150"/>
      <c r="AE105" s="150"/>
      <c r="AF105" s="150"/>
      <c r="AG105" s="150"/>
      <c r="AH105" s="150"/>
      <c r="AI105" s="150"/>
      <c r="AJ105" s="150"/>
      <c r="AK105" s="150"/>
      <c r="AL105" s="150"/>
      <c r="AM105" s="150"/>
      <c r="AN105" s="150"/>
      <c r="AO105" s="150"/>
      <c r="AP105" s="150"/>
      <c r="AQ105" s="150"/>
      <c r="AR105" s="150"/>
      <c r="AS105" s="150"/>
      <c r="AT105" s="150"/>
      <c r="AU105" s="150"/>
      <c r="AV105" s="150"/>
      <c r="AW105" s="150"/>
      <c r="AX105" s="150"/>
      <c r="AY105" s="150"/>
      <c r="AZ105" s="150"/>
      <c r="BA105" s="150"/>
      <c r="BB105" s="150"/>
      <c r="BC105" s="150"/>
      <c r="BD105" s="150"/>
      <c r="BE105" s="150"/>
      <c r="BF105" s="150"/>
      <c r="BG105" s="150"/>
      <c r="BH105" s="150"/>
      <c r="BI105" s="150"/>
      <c r="BJ105" s="150"/>
      <c r="BK105" s="150"/>
      <c r="BL105" s="150"/>
      <c r="BM105" s="150"/>
      <c r="BN105" s="150"/>
      <c r="BO105" s="150"/>
      <c r="BP105" s="150"/>
      <c r="BQ105" s="150"/>
      <c r="BR105" s="150"/>
      <c r="BS105" s="150"/>
      <c r="BT105" s="150"/>
      <c r="BU105" s="150"/>
      <c r="BV105" s="150"/>
      <c r="BW105" s="150"/>
      <c r="BX105" s="150"/>
      <c r="BY105" s="150"/>
      <c r="BZ105" s="150"/>
      <c r="CA105" s="150"/>
      <c r="CB105" s="150"/>
      <c r="CC105" s="150"/>
      <c r="CD105" s="150"/>
      <c r="CE105" s="150"/>
      <c r="CF105" s="150"/>
      <c r="CG105" s="150"/>
      <c r="CH105" s="150"/>
      <c r="CI105" s="150"/>
      <c r="CJ105" s="150"/>
      <c r="CK105" s="150"/>
      <c r="CL105" s="150"/>
      <c r="CM105" s="150"/>
      <c r="CN105" s="150"/>
      <c r="CO105" s="150"/>
      <c r="CP105" s="150"/>
      <c r="CQ105" s="150"/>
      <c r="CR105" s="150"/>
      <c r="CS105" s="150"/>
      <c r="CT105" s="150"/>
      <c r="CU105" s="114">
        <f t="shared" si="1"/>
        <v>0</v>
      </c>
    </row>
    <row r="106" spans="1:99" x14ac:dyDescent="0.3">
      <c r="A106" s="32" t="str">
        <f>IF(Requirements!A106="","",Requirements!A106)</f>
        <v/>
      </c>
      <c r="B106" s="33" t="str">
        <f>IF(Requirements!B106="","",Requirements!B106)</f>
        <v/>
      </c>
      <c r="C106" s="153"/>
      <c r="D106" s="150"/>
      <c r="E106" s="150"/>
      <c r="F106" s="150"/>
      <c r="G106" s="150"/>
      <c r="H106" s="150"/>
      <c r="I106" s="150"/>
      <c r="J106" s="150"/>
      <c r="K106" s="150"/>
      <c r="L106" s="150"/>
      <c r="M106" s="150"/>
      <c r="N106" s="150"/>
      <c r="O106" s="150"/>
      <c r="P106" s="150"/>
      <c r="Q106" s="150"/>
      <c r="R106" s="150"/>
      <c r="S106" s="150"/>
      <c r="T106" s="150"/>
      <c r="U106" s="150"/>
      <c r="V106" s="150"/>
      <c r="W106" s="150"/>
      <c r="X106" s="150"/>
      <c r="Y106" s="150"/>
      <c r="Z106" s="150"/>
      <c r="AA106" s="150"/>
      <c r="AB106" s="150"/>
      <c r="AC106" s="150"/>
      <c r="AD106" s="150"/>
      <c r="AE106" s="150"/>
      <c r="AF106" s="150"/>
      <c r="AG106" s="150"/>
      <c r="AH106" s="150"/>
      <c r="AI106" s="150"/>
      <c r="AJ106" s="150"/>
      <c r="AK106" s="150"/>
      <c r="AL106" s="150"/>
      <c r="AM106" s="150"/>
      <c r="AN106" s="150"/>
      <c r="AO106" s="150"/>
      <c r="AP106" s="150"/>
      <c r="AQ106" s="150"/>
      <c r="AR106" s="150"/>
      <c r="AS106" s="150"/>
      <c r="AT106" s="150"/>
      <c r="AU106" s="150"/>
      <c r="AV106" s="150"/>
      <c r="AW106" s="150"/>
      <c r="AX106" s="150"/>
      <c r="AY106" s="150"/>
      <c r="AZ106" s="150"/>
      <c r="BA106" s="150"/>
      <c r="BB106" s="150"/>
      <c r="BC106" s="150"/>
      <c r="BD106" s="150"/>
      <c r="BE106" s="150"/>
      <c r="BF106" s="150"/>
      <c r="BG106" s="150"/>
      <c r="BH106" s="150"/>
      <c r="BI106" s="150"/>
      <c r="BJ106" s="150"/>
      <c r="BK106" s="150"/>
      <c r="BL106" s="150"/>
      <c r="BM106" s="150"/>
      <c r="BN106" s="150"/>
      <c r="BO106" s="150"/>
      <c r="BP106" s="150"/>
      <c r="BQ106" s="150"/>
      <c r="BR106" s="150"/>
      <c r="BS106" s="150"/>
      <c r="BT106" s="150"/>
      <c r="BU106" s="150"/>
      <c r="BV106" s="150"/>
      <c r="BW106" s="150"/>
      <c r="BX106" s="150"/>
      <c r="BY106" s="150"/>
      <c r="BZ106" s="150"/>
      <c r="CA106" s="150"/>
      <c r="CB106" s="150"/>
      <c r="CC106" s="150"/>
      <c r="CD106" s="150"/>
      <c r="CE106" s="150"/>
      <c r="CF106" s="150"/>
      <c r="CG106" s="150"/>
      <c r="CH106" s="150"/>
      <c r="CI106" s="150"/>
      <c r="CJ106" s="150"/>
      <c r="CK106" s="150"/>
      <c r="CL106" s="150"/>
      <c r="CM106" s="150"/>
      <c r="CN106" s="150"/>
      <c r="CO106" s="150"/>
      <c r="CP106" s="150"/>
      <c r="CQ106" s="150"/>
      <c r="CR106" s="150"/>
      <c r="CS106" s="150"/>
      <c r="CT106" s="150"/>
      <c r="CU106" s="114">
        <f t="shared" si="1"/>
        <v>0</v>
      </c>
    </row>
    <row r="107" spans="1:99" x14ac:dyDescent="0.3">
      <c r="A107" s="32" t="str">
        <f>IF(Requirements!A107="","",Requirements!A107)</f>
        <v/>
      </c>
      <c r="B107" s="33" t="str">
        <f>IF(Requirements!B107="","",Requirements!B107)</f>
        <v/>
      </c>
      <c r="C107" s="153"/>
      <c r="D107" s="150"/>
      <c r="E107" s="150"/>
      <c r="F107" s="150"/>
      <c r="G107" s="150"/>
      <c r="H107" s="150"/>
      <c r="I107" s="150"/>
      <c r="J107" s="150"/>
      <c r="K107" s="150"/>
      <c r="L107" s="150"/>
      <c r="M107" s="150"/>
      <c r="N107" s="150"/>
      <c r="O107" s="150"/>
      <c r="P107" s="150"/>
      <c r="Q107" s="150"/>
      <c r="R107" s="150"/>
      <c r="S107" s="150"/>
      <c r="T107" s="150"/>
      <c r="U107" s="150"/>
      <c r="V107" s="150"/>
      <c r="W107" s="150"/>
      <c r="X107" s="150"/>
      <c r="Y107" s="150"/>
      <c r="Z107" s="150"/>
      <c r="AA107" s="150"/>
      <c r="AB107" s="150"/>
      <c r="AC107" s="150"/>
      <c r="AD107" s="150"/>
      <c r="AE107" s="150"/>
      <c r="AF107" s="150"/>
      <c r="AG107" s="150"/>
      <c r="AH107" s="150"/>
      <c r="AI107" s="150"/>
      <c r="AJ107" s="150"/>
      <c r="AK107" s="150"/>
      <c r="AL107" s="150"/>
      <c r="AM107" s="150"/>
      <c r="AN107" s="150"/>
      <c r="AO107" s="150"/>
      <c r="AP107" s="150"/>
      <c r="AQ107" s="150"/>
      <c r="AR107" s="150"/>
      <c r="AS107" s="150"/>
      <c r="AT107" s="150"/>
      <c r="AU107" s="150"/>
      <c r="AV107" s="150"/>
      <c r="AW107" s="150"/>
      <c r="AX107" s="150"/>
      <c r="AY107" s="150"/>
      <c r="AZ107" s="150"/>
      <c r="BA107" s="150"/>
      <c r="BB107" s="150"/>
      <c r="BC107" s="150"/>
      <c r="BD107" s="150"/>
      <c r="BE107" s="150"/>
      <c r="BF107" s="150"/>
      <c r="BG107" s="150"/>
      <c r="BH107" s="150"/>
      <c r="BI107" s="150"/>
      <c r="BJ107" s="150"/>
      <c r="BK107" s="150"/>
      <c r="BL107" s="150"/>
      <c r="BM107" s="150"/>
      <c r="BN107" s="150"/>
      <c r="BO107" s="150"/>
      <c r="BP107" s="150"/>
      <c r="BQ107" s="150"/>
      <c r="BR107" s="150"/>
      <c r="BS107" s="150"/>
      <c r="BT107" s="150"/>
      <c r="BU107" s="150"/>
      <c r="BV107" s="150"/>
      <c r="BW107" s="150"/>
      <c r="BX107" s="150"/>
      <c r="BY107" s="150"/>
      <c r="BZ107" s="150"/>
      <c r="CA107" s="150"/>
      <c r="CB107" s="150"/>
      <c r="CC107" s="150"/>
      <c r="CD107" s="150"/>
      <c r="CE107" s="150"/>
      <c r="CF107" s="150"/>
      <c r="CG107" s="150"/>
      <c r="CH107" s="150"/>
      <c r="CI107" s="150"/>
      <c r="CJ107" s="150"/>
      <c r="CK107" s="150"/>
      <c r="CL107" s="150"/>
      <c r="CM107" s="150"/>
      <c r="CN107" s="150"/>
      <c r="CO107" s="150"/>
      <c r="CP107" s="150"/>
      <c r="CQ107" s="150"/>
      <c r="CR107" s="150"/>
      <c r="CS107" s="150"/>
      <c r="CT107" s="150"/>
      <c r="CU107" s="114">
        <f t="shared" si="1"/>
        <v>0</v>
      </c>
    </row>
    <row r="108" spans="1:99" x14ac:dyDescent="0.3">
      <c r="A108" s="32" t="str">
        <f>IF(Requirements!A108="","",Requirements!A108)</f>
        <v/>
      </c>
      <c r="B108" s="33" t="str">
        <f>IF(Requirements!B108="","",Requirements!B108)</f>
        <v/>
      </c>
      <c r="C108" s="153"/>
      <c r="D108" s="150"/>
      <c r="E108" s="150"/>
      <c r="F108" s="150"/>
      <c r="G108" s="150"/>
      <c r="H108" s="150"/>
      <c r="I108" s="150"/>
      <c r="J108" s="150"/>
      <c r="K108" s="150"/>
      <c r="L108" s="150"/>
      <c r="M108" s="150"/>
      <c r="N108" s="150"/>
      <c r="O108" s="150"/>
      <c r="P108" s="150"/>
      <c r="Q108" s="150"/>
      <c r="R108" s="150"/>
      <c r="S108" s="150"/>
      <c r="T108" s="150"/>
      <c r="U108" s="150"/>
      <c r="V108" s="150"/>
      <c r="W108" s="150"/>
      <c r="X108" s="150"/>
      <c r="Y108" s="150"/>
      <c r="Z108" s="150"/>
      <c r="AA108" s="150"/>
      <c r="AB108" s="150"/>
      <c r="AC108" s="150"/>
      <c r="AD108" s="150"/>
      <c r="AE108" s="150"/>
      <c r="AF108" s="150"/>
      <c r="AG108" s="150"/>
      <c r="AH108" s="150"/>
      <c r="AI108" s="150"/>
      <c r="AJ108" s="150"/>
      <c r="AK108" s="150"/>
      <c r="AL108" s="150"/>
      <c r="AM108" s="150"/>
      <c r="AN108" s="150"/>
      <c r="AO108" s="150"/>
      <c r="AP108" s="150"/>
      <c r="AQ108" s="150"/>
      <c r="AR108" s="150"/>
      <c r="AS108" s="150"/>
      <c r="AT108" s="150"/>
      <c r="AU108" s="150"/>
      <c r="AV108" s="150"/>
      <c r="AW108" s="150"/>
      <c r="AX108" s="150"/>
      <c r="AY108" s="150"/>
      <c r="AZ108" s="150"/>
      <c r="BA108" s="150"/>
      <c r="BB108" s="150"/>
      <c r="BC108" s="150"/>
      <c r="BD108" s="150"/>
      <c r="BE108" s="150"/>
      <c r="BF108" s="150"/>
      <c r="BG108" s="150"/>
      <c r="BH108" s="150"/>
      <c r="BI108" s="150"/>
      <c r="BJ108" s="150"/>
      <c r="BK108" s="150"/>
      <c r="BL108" s="150"/>
      <c r="BM108" s="150"/>
      <c r="BN108" s="150"/>
      <c r="BO108" s="150"/>
      <c r="BP108" s="150"/>
      <c r="BQ108" s="150"/>
      <c r="BR108" s="150"/>
      <c r="BS108" s="150"/>
      <c r="BT108" s="150"/>
      <c r="BU108" s="150"/>
      <c r="BV108" s="150"/>
      <c r="BW108" s="150"/>
      <c r="BX108" s="150"/>
      <c r="BY108" s="150"/>
      <c r="BZ108" s="150"/>
      <c r="CA108" s="150"/>
      <c r="CB108" s="150"/>
      <c r="CC108" s="150"/>
      <c r="CD108" s="150"/>
      <c r="CE108" s="150"/>
      <c r="CF108" s="150"/>
      <c r="CG108" s="150"/>
      <c r="CH108" s="150"/>
      <c r="CI108" s="150"/>
      <c r="CJ108" s="150"/>
      <c r="CK108" s="150"/>
      <c r="CL108" s="150"/>
      <c r="CM108" s="150"/>
      <c r="CN108" s="150"/>
      <c r="CO108" s="150"/>
      <c r="CP108" s="150"/>
      <c r="CQ108" s="150"/>
      <c r="CR108" s="150"/>
      <c r="CS108" s="150"/>
      <c r="CT108" s="150"/>
      <c r="CU108" s="114">
        <f t="shared" si="1"/>
        <v>0</v>
      </c>
    </row>
    <row r="109" spans="1:99" x14ac:dyDescent="0.3">
      <c r="A109" s="32" t="str">
        <f>IF(Requirements!A109="","",Requirements!A109)</f>
        <v/>
      </c>
      <c r="B109" s="33" t="str">
        <f>IF(Requirements!B109="","",Requirements!B109)</f>
        <v/>
      </c>
      <c r="C109" s="153"/>
      <c r="D109" s="150"/>
      <c r="E109" s="150"/>
      <c r="F109" s="150"/>
      <c r="G109" s="150"/>
      <c r="H109" s="150"/>
      <c r="I109" s="150"/>
      <c r="J109" s="150"/>
      <c r="K109" s="150"/>
      <c r="L109" s="150"/>
      <c r="M109" s="150"/>
      <c r="N109" s="150"/>
      <c r="O109" s="150"/>
      <c r="P109" s="150"/>
      <c r="Q109" s="150"/>
      <c r="R109" s="150"/>
      <c r="S109" s="150"/>
      <c r="T109" s="150"/>
      <c r="U109" s="150"/>
      <c r="V109" s="150"/>
      <c r="W109" s="150"/>
      <c r="X109" s="150"/>
      <c r="Y109" s="150"/>
      <c r="Z109" s="150"/>
      <c r="AA109" s="150"/>
      <c r="AB109" s="150"/>
      <c r="AC109" s="150"/>
      <c r="AD109" s="150"/>
      <c r="AE109" s="150"/>
      <c r="AF109" s="150"/>
      <c r="AG109" s="150"/>
      <c r="AH109" s="150"/>
      <c r="AI109" s="150"/>
      <c r="AJ109" s="150"/>
      <c r="AK109" s="150"/>
      <c r="AL109" s="150"/>
      <c r="AM109" s="150"/>
      <c r="AN109" s="150"/>
      <c r="AO109" s="150"/>
      <c r="AP109" s="150"/>
      <c r="AQ109" s="150"/>
      <c r="AR109" s="150"/>
      <c r="AS109" s="150"/>
      <c r="AT109" s="150"/>
      <c r="AU109" s="150"/>
      <c r="AV109" s="150"/>
      <c r="AW109" s="150"/>
      <c r="AX109" s="150"/>
      <c r="AY109" s="150"/>
      <c r="AZ109" s="150"/>
      <c r="BA109" s="150"/>
      <c r="BB109" s="150"/>
      <c r="BC109" s="150"/>
      <c r="BD109" s="150"/>
      <c r="BE109" s="150"/>
      <c r="BF109" s="150"/>
      <c r="BG109" s="150"/>
      <c r="BH109" s="150"/>
      <c r="BI109" s="150"/>
      <c r="BJ109" s="150"/>
      <c r="BK109" s="150"/>
      <c r="BL109" s="150"/>
      <c r="BM109" s="150"/>
      <c r="BN109" s="150"/>
      <c r="BO109" s="150"/>
      <c r="BP109" s="150"/>
      <c r="BQ109" s="150"/>
      <c r="BR109" s="150"/>
      <c r="BS109" s="150"/>
      <c r="BT109" s="150"/>
      <c r="BU109" s="150"/>
      <c r="BV109" s="150"/>
      <c r="BW109" s="150"/>
      <c r="BX109" s="150"/>
      <c r="BY109" s="150"/>
      <c r="BZ109" s="150"/>
      <c r="CA109" s="150"/>
      <c r="CB109" s="150"/>
      <c r="CC109" s="150"/>
      <c r="CD109" s="150"/>
      <c r="CE109" s="150"/>
      <c r="CF109" s="150"/>
      <c r="CG109" s="150"/>
      <c r="CH109" s="150"/>
      <c r="CI109" s="150"/>
      <c r="CJ109" s="150"/>
      <c r="CK109" s="150"/>
      <c r="CL109" s="150"/>
      <c r="CM109" s="150"/>
      <c r="CN109" s="150"/>
      <c r="CO109" s="150"/>
      <c r="CP109" s="150"/>
      <c r="CQ109" s="150"/>
      <c r="CR109" s="150"/>
      <c r="CS109" s="150"/>
      <c r="CT109" s="150"/>
      <c r="CU109" s="114">
        <f t="shared" si="1"/>
        <v>0</v>
      </c>
    </row>
    <row r="110" spans="1:99" x14ac:dyDescent="0.3">
      <c r="A110" s="32" t="str">
        <f>IF(Requirements!A110="","",Requirements!A110)</f>
        <v/>
      </c>
      <c r="B110" s="33" t="str">
        <f>IF(Requirements!B110="","",Requirements!B110)</f>
        <v/>
      </c>
      <c r="C110" s="153"/>
      <c r="D110" s="150"/>
      <c r="E110" s="150"/>
      <c r="F110" s="150"/>
      <c r="G110" s="150"/>
      <c r="H110" s="150"/>
      <c r="I110" s="150"/>
      <c r="J110" s="150"/>
      <c r="K110" s="150"/>
      <c r="L110" s="150"/>
      <c r="M110" s="150"/>
      <c r="N110" s="150"/>
      <c r="O110" s="150"/>
      <c r="P110" s="150"/>
      <c r="Q110" s="150"/>
      <c r="R110" s="150"/>
      <c r="S110" s="150"/>
      <c r="T110" s="150"/>
      <c r="U110" s="150"/>
      <c r="V110" s="150"/>
      <c r="W110" s="150"/>
      <c r="X110" s="150"/>
      <c r="Y110" s="150"/>
      <c r="Z110" s="150"/>
      <c r="AA110" s="150"/>
      <c r="AB110" s="150"/>
      <c r="AC110" s="150"/>
      <c r="AD110" s="150"/>
      <c r="AE110" s="150"/>
      <c r="AF110" s="150"/>
      <c r="AG110" s="150"/>
      <c r="AH110" s="150"/>
      <c r="AI110" s="150"/>
      <c r="AJ110" s="150"/>
      <c r="AK110" s="150"/>
      <c r="AL110" s="150"/>
      <c r="AM110" s="150"/>
      <c r="AN110" s="150"/>
      <c r="AO110" s="150"/>
      <c r="AP110" s="150"/>
      <c r="AQ110" s="150"/>
      <c r="AR110" s="150"/>
      <c r="AS110" s="150"/>
      <c r="AT110" s="150"/>
      <c r="AU110" s="150"/>
      <c r="AV110" s="150"/>
      <c r="AW110" s="150"/>
      <c r="AX110" s="150"/>
      <c r="AY110" s="150"/>
      <c r="AZ110" s="150"/>
      <c r="BA110" s="150"/>
      <c r="BB110" s="150"/>
      <c r="BC110" s="150"/>
      <c r="BD110" s="150"/>
      <c r="BE110" s="150"/>
      <c r="BF110" s="150"/>
      <c r="BG110" s="150"/>
      <c r="BH110" s="150"/>
      <c r="BI110" s="150"/>
      <c r="BJ110" s="150"/>
      <c r="BK110" s="150"/>
      <c r="BL110" s="150"/>
      <c r="BM110" s="150"/>
      <c r="BN110" s="150"/>
      <c r="BO110" s="150"/>
      <c r="BP110" s="150"/>
      <c r="BQ110" s="150"/>
      <c r="BR110" s="150"/>
      <c r="BS110" s="150"/>
      <c r="BT110" s="150"/>
      <c r="BU110" s="150"/>
      <c r="BV110" s="150"/>
      <c r="BW110" s="150"/>
      <c r="BX110" s="150"/>
      <c r="BY110" s="150"/>
      <c r="BZ110" s="150"/>
      <c r="CA110" s="150"/>
      <c r="CB110" s="150"/>
      <c r="CC110" s="150"/>
      <c r="CD110" s="150"/>
      <c r="CE110" s="150"/>
      <c r="CF110" s="150"/>
      <c r="CG110" s="150"/>
      <c r="CH110" s="150"/>
      <c r="CI110" s="150"/>
      <c r="CJ110" s="150"/>
      <c r="CK110" s="150"/>
      <c r="CL110" s="150"/>
      <c r="CM110" s="150"/>
      <c r="CN110" s="150"/>
      <c r="CO110" s="150"/>
      <c r="CP110" s="150"/>
      <c r="CQ110" s="150"/>
      <c r="CR110" s="150"/>
      <c r="CS110" s="150"/>
      <c r="CT110" s="150"/>
      <c r="CU110" s="114">
        <f t="shared" si="1"/>
        <v>0</v>
      </c>
    </row>
    <row r="111" spans="1:99" x14ac:dyDescent="0.3">
      <c r="A111" s="32" t="str">
        <f>IF(Requirements!A111="","",Requirements!A111)</f>
        <v/>
      </c>
      <c r="B111" s="33" t="str">
        <f>IF(Requirements!B111="","",Requirements!B111)</f>
        <v/>
      </c>
      <c r="C111" s="153"/>
      <c r="D111" s="150"/>
      <c r="E111" s="150"/>
      <c r="F111" s="150"/>
      <c r="G111" s="150"/>
      <c r="H111" s="150"/>
      <c r="I111" s="150"/>
      <c r="J111" s="150"/>
      <c r="K111" s="150"/>
      <c r="L111" s="150"/>
      <c r="M111" s="150"/>
      <c r="N111" s="150"/>
      <c r="O111" s="150"/>
      <c r="P111" s="150"/>
      <c r="Q111" s="150"/>
      <c r="R111" s="150"/>
      <c r="S111" s="150"/>
      <c r="T111" s="150"/>
      <c r="U111" s="150"/>
      <c r="V111" s="150"/>
      <c r="W111" s="150"/>
      <c r="X111" s="150"/>
      <c r="Y111" s="150"/>
      <c r="Z111" s="150"/>
      <c r="AA111" s="150"/>
      <c r="AB111" s="150"/>
      <c r="AC111" s="150"/>
      <c r="AD111" s="150"/>
      <c r="AE111" s="150"/>
      <c r="AF111" s="150"/>
      <c r="AG111" s="150"/>
      <c r="AH111" s="150"/>
      <c r="AI111" s="150"/>
      <c r="AJ111" s="150"/>
      <c r="AK111" s="150"/>
      <c r="AL111" s="150"/>
      <c r="AM111" s="150"/>
      <c r="AN111" s="150"/>
      <c r="AO111" s="150"/>
      <c r="AP111" s="150"/>
      <c r="AQ111" s="150"/>
      <c r="AR111" s="150"/>
      <c r="AS111" s="150"/>
      <c r="AT111" s="150"/>
      <c r="AU111" s="150"/>
      <c r="AV111" s="150"/>
      <c r="AW111" s="150"/>
      <c r="AX111" s="150"/>
      <c r="AY111" s="150"/>
      <c r="AZ111" s="150"/>
      <c r="BA111" s="150"/>
      <c r="BB111" s="150"/>
      <c r="BC111" s="150"/>
      <c r="BD111" s="150"/>
      <c r="BE111" s="150"/>
      <c r="BF111" s="150"/>
      <c r="BG111" s="150"/>
      <c r="BH111" s="150"/>
      <c r="BI111" s="150"/>
      <c r="BJ111" s="150"/>
      <c r="BK111" s="150"/>
      <c r="BL111" s="150"/>
      <c r="BM111" s="150"/>
      <c r="BN111" s="150"/>
      <c r="BO111" s="150"/>
      <c r="BP111" s="150"/>
      <c r="BQ111" s="150"/>
      <c r="BR111" s="150"/>
      <c r="BS111" s="150"/>
      <c r="BT111" s="150"/>
      <c r="BU111" s="150"/>
      <c r="BV111" s="150"/>
      <c r="BW111" s="150"/>
      <c r="BX111" s="150"/>
      <c r="BY111" s="150"/>
      <c r="BZ111" s="150"/>
      <c r="CA111" s="150"/>
      <c r="CB111" s="150"/>
      <c r="CC111" s="150"/>
      <c r="CD111" s="150"/>
      <c r="CE111" s="150"/>
      <c r="CF111" s="150"/>
      <c r="CG111" s="150"/>
      <c r="CH111" s="150"/>
      <c r="CI111" s="150"/>
      <c r="CJ111" s="150"/>
      <c r="CK111" s="150"/>
      <c r="CL111" s="150"/>
      <c r="CM111" s="150"/>
      <c r="CN111" s="150"/>
      <c r="CO111" s="150"/>
      <c r="CP111" s="150"/>
      <c r="CQ111" s="150"/>
      <c r="CR111" s="150"/>
      <c r="CS111" s="150"/>
      <c r="CT111" s="150"/>
      <c r="CU111" s="114">
        <f t="shared" si="1"/>
        <v>0</v>
      </c>
    </row>
    <row r="112" spans="1:99" x14ac:dyDescent="0.3">
      <c r="A112" s="32" t="str">
        <f>IF(Requirements!A112="","",Requirements!A112)</f>
        <v/>
      </c>
      <c r="B112" s="33" t="str">
        <f>IF(Requirements!B112="","",Requirements!B112)</f>
        <v/>
      </c>
      <c r="C112" s="153"/>
      <c r="D112" s="150"/>
      <c r="E112" s="150"/>
      <c r="F112" s="150"/>
      <c r="G112" s="150"/>
      <c r="H112" s="150"/>
      <c r="I112" s="150"/>
      <c r="J112" s="150"/>
      <c r="K112" s="150"/>
      <c r="L112" s="150"/>
      <c r="M112" s="150"/>
      <c r="N112" s="150"/>
      <c r="O112" s="150"/>
      <c r="P112" s="150"/>
      <c r="Q112" s="150"/>
      <c r="R112" s="150"/>
      <c r="S112" s="150"/>
      <c r="T112" s="150"/>
      <c r="U112" s="150"/>
      <c r="V112" s="150"/>
      <c r="W112" s="150"/>
      <c r="X112" s="150"/>
      <c r="Y112" s="150"/>
      <c r="Z112" s="150"/>
      <c r="AA112" s="150"/>
      <c r="AB112" s="150"/>
      <c r="AC112" s="150"/>
      <c r="AD112" s="150"/>
      <c r="AE112" s="150"/>
      <c r="AF112" s="150"/>
      <c r="AG112" s="150"/>
      <c r="AH112" s="150"/>
      <c r="AI112" s="150"/>
      <c r="AJ112" s="150"/>
      <c r="AK112" s="150"/>
      <c r="AL112" s="150"/>
      <c r="AM112" s="150"/>
      <c r="AN112" s="150"/>
      <c r="AO112" s="150"/>
      <c r="AP112" s="150"/>
      <c r="AQ112" s="150"/>
      <c r="AR112" s="150"/>
      <c r="AS112" s="150"/>
      <c r="AT112" s="150"/>
      <c r="AU112" s="150"/>
      <c r="AV112" s="150"/>
      <c r="AW112" s="150"/>
      <c r="AX112" s="150"/>
      <c r="AY112" s="150"/>
      <c r="AZ112" s="150"/>
      <c r="BA112" s="150"/>
      <c r="BB112" s="150"/>
      <c r="BC112" s="150"/>
      <c r="BD112" s="150"/>
      <c r="BE112" s="150"/>
      <c r="BF112" s="150"/>
      <c r="BG112" s="150"/>
      <c r="BH112" s="150"/>
      <c r="BI112" s="150"/>
      <c r="BJ112" s="150"/>
      <c r="BK112" s="150"/>
      <c r="BL112" s="150"/>
      <c r="BM112" s="150"/>
      <c r="BN112" s="150"/>
      <c r="BO112" s="150"/>
      <c r="BP112" s="150"/>
      <c r="BQ112" s="150"/>
      <c r="BR112" s="150"/>
      <c r="BS112" s="150"/>
      <c r="BT112" s="150"/>
      <c r="BU112" s="150"/>
      <c r="BV112" s="150"/>
      <c r="BW112" s="150"/>
      <c r="BX112" s="150"/>
      <c r="BY112" s="150"/>
      <c r="BZ112" s="150"/>
      <c r="CA112" s="150"/>
      <c r="CB112" s="150"/>
      <c r="CC112" s="150"/>
      <c r="CD112" s="150"/>
      <c r="CE112" s="150"/>
      <c r="CF112" s="150"/>
      <c r="CG112" s="150"/>
      <c r="CH112" s="150"/>
      <c r="CI112" s="150"/>
      <c r="CJ112" s="150"/>
      <c r="CK112" s="150"/>
      <c r="CL112" s="150"/>
      <c r="CM112" s="150"/>
      <c r="CN112" s="150"/>
      <c r="CO112" s="150"/>
      <c r="CP112" s="150"/>
      <c r="CQ112" s="150"/>
      <c r="CR112" s="150"/>
      <c r="CS112" s="150"/>
      <c r="CT112" s="150"/>
      <c r="CU112" s="114">
        <f t="shared" si="1"/>
        <v>0</v>
      </c>
    </row>
    <row r="113" spans="1:99" x14ac:dyDescent="0.3">
      <c r="A113" s="32" t="str">
        <f>IF(Requirements!A113="","",Requirements!A113)</f>
        <v/>
      </c>
      <c r="B113" s="33" t="str">
        <f>IF(Requirements!B113="","",Requirements!B113)</f>
        <v/>
      </c>
      <c r="C113" s="153"/>
      <c r="D113" s="150"/>
      <c r="E113" s="150"/>
      <c r="F113" s="150"/>
      <c r="G113" s="150"/>
      <c r="H113" s="150"/>
      <c r="I113" s="150"/>
      <c r="J113" s="150"/>
      <c r="K113" s="150"/>
      <c r="L113" s="150"/>
      <c r="M113" s="150"/>
      <c r="N113" s="150"/>
      <c r="O113" s="150"/>
      <c r="P113" s="150"/>
      <c r="Q113" s="150"/>
      <c r="R113" s="150"/>
      <c r="S113" s="150"/>
      <c r="T113" s="150"/>
      <c r="U113" s="150"/>
      <c r="V113" s="150"/>
      <c r="W113" s="150"/>
      <c r="X113" s="150"/>
      <c r="Y113" s="150"/>
      <c r="Z113" s="150"/>
      <c r="AA113" s="150"/>
      <c r="AB113" s="150"/>
      <c r="AC113" s="150"/>
      <c r="AD113" s="150"/>
      <c r="AE113" s="150"/>
      <c r="AF113" s="150"/>
      <c r="AG113" s="150"/>
      <c r="AH113" s="150"/>
      <c r="AI113" s="150"/>
      <c r="AJ113" s="150"/>
      <c r="AK113" s="150"/>
      <c r="AL113" s="150"/>
      <c r="AM113" s="150"/>
      <c r="AN113" s="150"/>
      <c r="AO113" s="150"/>
      <c r="AP113" s="150"/>
      <c r="AQ113" s="150"/>
      <c r="AR113" s="150"/>
      <c r="AS113" s="150"/>
      <c r="AT113" s="150"/>
      <c r="AU113" s="150"/>
      <c r="AV113" s="150"/>
      <c r="AW113" s="150"/>
      <c r="AX113" s="150"/>
      <c r="AY113" s="150"/>
      <c r="AZ113" s="150"/>
      <c r="BA113" s="150"/>
      <c r="BB113" s="150"/>
      <c r="BC113" s="150"/>
      <c r="BD113" s="150"/>
      <c r="BE113" s="150"/>
      <c r="BF113" s="150"/>
      <c r="BG113" s="150"/>
      <c r="BH113" s="150"/>
      <c r="BI113" s="150"/>
      <c r="BJ113" s="150"/>
      <c r="BK113" s="150"/>
      <c r="BL113" s="150"/>
      <c r="BM113" s="150"/>
      <c r="BN113" s="150"/>
      <c r="BO113" s="150"/>
      <c r="BP113" s="150"/>
      <c r="BQ113" s="150"/>
      <c r="BR113" s="150"/>
      <c r="BS113" s="150"/>
      <c r="BT113" s="150"/>
      <c r="BU113" s="150"/>
      <c r="BV113" s="150"/>
      <c r="BW113" s="150"/>
      <c r="BX113" s="150"/>
      <c r="BY113" s="150"/>
      <c r="BZ113" s="150"/>
      <c r="CA113" s="150"/>
      <c r="CB113" s="150"/>
      <c r="CC113" s="150"/>
      <c r="CD113" s="150"/>
      <c r="CE113" s="150"/>
      <c r="CF113" s="150"/>
      <c r="CG113" s="150"/>
      <c r="CH113" s="150"/>
      <c r="CI113" s="150"/>
      <c r="CJ113" s="150"/>
      <c r="CK113" s="150"/>
      <c r="CL113" s="150"/>
      <c r="CM113" s="150"/>
      <c r="CN113" s="150"/>
      <c r="CO113" s="150"/>
      <c r="CP113" s="150"/>
      <c r="CQ113" s="150"/>
      <c r="CR113" s="150"/>
      <c r="CS113" s="150"/>
      <c r="CT113" s="150"/>
      <c r="CU113" s="114">
        <f t="shared" si="1"/>
        <v>0</v>
      </c>
    </row>
    <row r="114" spans="1:99" x14ac:dyDescent="0.3">
      <c r="A114" s="32" t="str">
        <f>IF(Requirements!A114="","",Requirements!A114)</f>
        <v/>
      </c>
      <c r="B114" s="33" t="str">
        <f>IF(Requirements!B114="","",Requirements!B114)</f>
        <v/>
      </c>
      <c r="C114" s="153"/>
      <c r="D114" s="150"/>
      <c r="E114" s="150"/>
      <c r="F114" s="150"/>
      <c r="G114" s="150"/>
      <c r="H114" s="150"/>
      <c r="I114" s="150"/>
      <c r="J114" s="150"/>
      <c r="K114" s="150"/>
      <c r="L114" s="150"/>
      <c r="M114" s="150"/>
      <c r="N114" s="150"/>
      <c r="O114" s="150"/>
      <c r="P114" s="150"/>
      <c r="Q114" s="150"/>
      <c r="R114" s="150"/>
      <c r="S114" s="150"/>
      <c r="T114" s="150"/>
      <c r="U114" s="150"/>
      <c r="V114" s="150"/>
      <c r="W114" s="150"/>
      <c r="X114" s="150"/>
      <c r="Y114" s="150"/>
      <c r="Z114" s="150"/>
      <c r="AA114" s="150"/>
      <c r="AB114" s="150"/>
      <c r="AC114" s="150"/>
      <c r="AD114" s="150"/>
      <c r="AE114" s="150"/>
      <c r="AF114" s="150"/>
      <c r="AG114" s="150"/>
      <c r="AH114" s="150"/>
      <c r="AI114" s="150"/>
      <c r="AJ114" s="150"/>
      <c r="AK114" s="150"/>
      <c r="AL114" s="150"/>
      <c r="AM114" s="150"/>
      <c r="AN114" s="150"/>
      <c r="AO114" s="150"/>
      <c r="AP114" s="150"/>
      <c r="AQ114" s="150"/>
      <c r="AR114" s="150"/>
      <c r="AS114" s="150"/>
      <c r="AT114" s="150"/>
      <c r="AU114" s="150"/>
      <c r="AV114" s="150"/>
      <c r="AW114" s="150"/>
      <c r="AX114" s="150"/>
      <c r="AY114" s="150"/>
      <c r="AZ114" s="150"/>
      <c r="BA114" s="150"/>
      <c r="BB114" s="150"/>
      <c r="BC114" s="150"/>
      <c r="BD114" s="150"/>
      <c r="BE114" s="150"/>
      <c r="BF114" s="150"/>
      <c r="BG114" s="150"/>
      <c r="BH114" s="150"/>
      <c r="BI114" s="150"/>
      <c r="BJ114" s="150"/>
      <c r="BK114" s="150"/>
      <c r="BL114" s="150"/>
      <c r="BM114" s="150"/>
      <c r="BN114" s="150"/>
      <c r="BO114" s="150"/>
      <c r="BP114" s="150"/>
      <c r="BQ114" s="150"/>
      <c r="BR114" s="150"/>
      <c r="BS114" s="150"/>
      <c r="BT114" s="150"/>
      <c r="BU114" s="150"/>
      <c r="BV114" s="150"/>
      <c r="BW114" s="150"/>
      <c r="BX114" s="150"/>
      <c r="BY114" s="150"/>
      <c r="BZ114" s="150"/>
      <c r="CA114" s="150"/>
      <c r="CB114" s="150"/>
      <c r="CC114" s="150"/>
      <c r="CD114" s="150"/>
      <c r="CE114" s="150"/>
      <c r="CF114" s="150"/>
      <c r="CG114" s="150"/>
      <c r="CH114" s="150"/>
      <c r="CI114" s="150"/>
      <c r="CJ114" s="150"/>
      <c r="CK114" s="150"/>
      <c r="CL114" s="150"/>
      <c r="CM114" s="150"/>
      <c r="CN114" s="150"/>
      <c r="CO114" s="150"/>
      <c r="CP114" s="150"/>
      <c r="CQ114" s="150"/>
      <c r="CR114" s="150"/>
      <c r="CS114" s="150"/>
      <c r="CT114" s="150"/>
      <c r="CU114" s="114">
        <f t="shared" si="1"/>
        <v>0</v>
      </c>
    </row>
    <row r="115" spans="1:99" x14ac:dyDescent="0.3">
      <c r="A115" s="114" t="str">
        <f>IF(Requirements!A115="","",Requirements!A115)</f>
        <v/>
      </c>
      <c r="B115" s="215" t="str">
        <f>IF(Requirements!B115="","",Requirements!B115)</f>
        <v/>
      </c>
      <c r="C115" s="154"/>
      <c r="D115" s="146"/>
      <c r="E115" s="146"/>
      <c r="F115" s="146"/>
      <c r="G115" s="146"/>
      <c r="H115" s="146"/>
      <c r="I115" s="146"/>
      <c r="J115" s="146"/>
      <c r="K115" s="146"/>
      <c r="L115" s="146"/>
      <c r="M115" s="146"/>
      <c r="N115" s="146"/>
      <c r="O115" s="146"/>
      <c r="P115" s="146"/>
      <c r="Q115" s="146"/>
      <c r="R115" s="146"/>
      <c r="S115" s="146"/>
      <c r="T115" s="146"/>
      <c r="U115" s="146"/>
      <c r="V115" s="146"/>
      <c r="W115" s="146"/>
      <c r="X115" s="146"/>
      <c r="Y115" s="146"/>
      <c r="Z115" s="146"/>
      <c r="AA115" s="146"/>
      <c r="AB115" s="146"/>
      <c r="AC115" s="146"/>
      <c r="AD115" s="146"/>
      <c r="AE115" s="146"/>
      <c r="AF115" s="146"/>
      <c r="AG115" s="146"/>
      <c r="AH115" s="146"/>
      <c r="AI115" s="146"/>
      <c r="AJ115" s="146"/>
      <c r="AK115" s="146"/>
      <c r="AL115" s="146"/>
      <c r="AM115" s="146"/>
      <c r="AN115" s="146"/>
      <c r="AO115" s="146"/>
      <c r="AP115" s="146"/>
      <c r="AQ115" s="146"/>
      <c r="AR115" s="146"/>
      <c r="AS115" s="146"/>
      <c r="AT115" s="146"/>
      <c r="AU115" s="146"/>
      <c r="AV115" s="146"/>
      <c r="AW115" s="146"/>
      <c r="AX115" s="146"/>
      <c r="AY115" s="146"/>
      <c r="AZ115" s="146"/>
      <c r="BA115" s="146"/>
      <c r="BB115" s="146"/>
      <c r="BC115" s="146"/>
      <c r="BD115" s="146"/>
      <c r="BE115" s="146"/>
      <c r="BF115" s="146"/>
      <c r="BG115" s="146"/>
      <c r="BH115" s="146"/>
      <c r="BI115" s="146"/>
      <c r="BJ115" s="146"/>
      <c r="BK115" s="146"/>
      <c r="BL115" s="146"/>
      <c r="BM115" s="146"/>
      <c r="BN115" s="146"/>
      <c r="BO115" s="146"/>
      <c r="BP115" s="146"/>
      <c r="BQ115" s="146"/>
      <c r="BR115" s="146"/>
      <c r="BS115" s="146"/>
      <c r="BT115" s="146"/>
      <c r="BU115" s="146"/>
      <c r="BV115" s="146"/>
      <c r="BW115" s="146"/>
      <c r="BX115" s="146"/>
      <c r="BY115" s="146"/>
      <c r="BZ115" s="146"/>
      <c r="CA115" s="146"/>
      <c r="CB115" s="146"/>
      <c r="CC115" s="146"/>
      <c r="CD115" s="146"/>
      <c r="CE115" s="146"/>
      <c r="CF115" s="146"/>
      <c r="CG115" s="146"/>
      <c r="CH115" s="146"/>
      <c r="CI115" s="146"/>
      <c r="CJ115" s="146"/>
      <c r="CK115" s="146"/>
      <c r="CL115" s="146"/>
      <c r="CM115" s="146"/>
      <c r="CN115" s="146"/>
      <c r="CO115" s="146"/>
      <c r="CP115" s="146"/>
      <c r="CQ115" s="146"/>
      <c r="CR115" s="146"/>
      <c r="CS115" s="146"/>
      <c r="CT115" s="146"/>
      <c r="CU115" s="114">
        <f t="shared" si="1"/>
        <v>0</v>
      </c>
    </row>
  </sheetData>
  <sheetProtection sheet="1" formatRows="0"/>
  <conditionalFormatting sqref="CU5:CU115">
    <cfRule type="cellIs" dxfId="4" priority="5" operator="equal">
      <formula>"X"</formula>
    </cfRule>
  </conditionalFormatting>
  <conditionalFormatting sqref="C5:CT115">
    <cfRule type="cellIs" dxfId="3" priority="1" operator="notEqual">
      <formula>""</formula>
    </cfRule>
  </conditionalFormatting>
  <pageMargins left="0.7" right="0.7" top="0.75" bottom="0.75" header="0.3" footer="0.3"/>
  <pageSetup scale="70" pageOrder="overThenDown" orientation="landscape" r:id="rId1"/>
  <rowBreaks count="2" manualBreakCount="2">
    <brk id="41" max="17" man="1"/>
    <brk id="78" max="1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41E80-01A4-40CD-A1F2-6814FD0B3F69}">
  <dimension ref="A1:CU115"/>
  <sheetViews>
    <sheetView showGridLines="0" zoomScaleNormal="100" workbookViewId="0">
      <pane xSplit="2" ySplit="4" topLeftCell="C5" activePane="bottomRight" state="frozen"/>
      <selection pane="topRight" activeCell="C1" sqref="C1"/>
      <selection pane="bottomLeft" activeCell="A5" sqref="A5"/>
      <selection pane="bottomRight" activeCell="C5" sqref="C5"/>
    </sheetView>
  </sheetViews>
  <sheetFormatPr defaultColWidth="8.88671875" defaultRowHeight="14.4" x14ac:dyDescent="0.3"/>
  <cols>
    <col min="1" max="2" width="15.6640625" customWidth="1"/>
    <col min="3" max="99" width="8.88671875" customWidth="1"/>
  </cols>
  <sheetData>
    <row r="1" spans="1:99" x14ac:dyDescent="0.3">
      <c r="A1" s="42" t="s">
        <v>331</v>
      </c>
    </row>
    <row r="2" spans="1:99" x14ac:dyDescent="0.3">
      <c r="A2" s="48" t="s">
        <v>301</v>
      </c>
      <c r="B2" s="218"/>
    </row>
    <row r="3" spans="1:99" ht="15" thickBot="1" x14ac:dyDescent="0.35">
      <c r="C3" s="208"/>
      <c r="D3" s="209"/>
      <c r="E3" s="209"/>
      <c r="F3" s="209"/>
      <c r="G3" s="209"/>
      <c r="H3" s="209"/>
      <c r="I3" s="209"/>
      <c r="J3" s="115"/>
      <c r="K3" s="115"/>
      <c r="L3" s="115"/>
      <c r="M3" s="115"/>
      <c r="N3" s="115"/>
      <c r="O3" s="115"/>
      <c r="P3" s="115"/>
      <c r="Q3" s="115"/>
      <c r="R3" s="115"/>
      <c r="S3" s="208"/>
      <c r="T3" s="209"/>
      <c r="U3" s="209"/>
      <c r="V3" s="209"/>
      <c r="W3" s="209"/>
      <c r="X3" s="209"/>
      <c r="Y3" s="209"/>
      <c r="Z3" s="115"/>
      <c r="AA3" s="115"/>
      <c r="AB3" s="115"/>
      <c r="AC3" s="115"/>
      <c r="AD3" s="115"/>
      <c r="AE3" s="115"/>
      <c r="AF3" s="115"/>
      <c r="AG3" s="115"/>
      <c r="AH3" s="115"/>
      <c r="AI3" s="208"/>
      <c r="AJ3" s="209"/>
      <c r="AK3" s="209"/>
      <c r="AL3" s="209"/>
      <c r="AM3" s="209"/>
      <c r="AN3" s="209"/>
      <c r="AO3" s="209"/>
      <c r="AP3" s="115"/>
      <c r="AQ3" s="115"/>
      <c r="AR3" s="115"/>
      <c r="AS3" s="115"/>
      <c r="AT3" s="115"/>
      <c r="AU3" s="115"/>
      <c r="AV3" s="115"/>
      <c r="AW3" s="115"/>
      <c r="AX3" s="115"/>
      <c r="AY3" s="208"/>
      <c r="AZ3" s="209"/>
      <c r="BA3" s="209"/>
      <c r="BB3" s="209"/>
      <c r="BC3" s="209"/>
      <c r="BD3" s="209"/>
      <c r="BE3" s="209"/>
      <c r="BF3" s="115"/>
      <c r="BG3" s="115"/>
      <c r="BH3" s="115"/>
      <c r="BI3" s="115"/>
      <c r="BJ3" s="115"/>
      <c r="BK3" s="115"/>
      <c r="BL3" s="115"/>
      <c r="BM3" s="115"/>
      <c r="BN3" s="115"/>
      <c r="BO3" s="209"/>
      <c r="BP3" s="209"/>
      <c r="BQ3" s="209"/>
      <c r="BR3" s="115"/>
      <c r="BS3" s="115"/>
      <c r="BT3" s="115"/>
      <c r="BU3" s="115"/>
      <c r="BV3" s="115"/>
      <c r="BW3" s="115"/>
      <c r="BX3" s="115"/>
      <c r="BY3" s="115"/>
      <c r="BZ3" s="115"/>
      <c r="CA3" s="115"/>
      <c r="CB3" s="115"/>
      <c r="CC3" s="115"/>
      <c r="CD3" s="115"/>
      <c r="CE3" s="115"/>
      <c r="CF3" s="115"/>
      <c r="CG3" s="115"/>
      <c r="CH3" s="115"/>
      <c r="CI3" s="209"/>
      <c r="CJ3" s="209"/>
      <c r="CK3" s="209"/>
      <c r="CL3" s="115"/>
      <c r="CM3" s="115"/>
      <c r="CN3" s="115"/>
      <c r="CO3" s="115"/>
      <c r="CP3" s="115"/>
      <c r="CQ3" s="115"/>
      <c r="CR3" s="115"/>
      <c r="CS3" s="115"/>
      <c r="CT3" s="115"/>
      <c r="CU3" s="115"/>
    </row>
    <row r="4" spans="1:99" ht="15" thickBot="1" x14ac:dyDescent="0.35">
      <c r="A4" s="210" t="s">
        <v>55</v>
      </c>
      <c r="B4" s="210" t="s">
        <v>56</v>
      </c>
      <c r="C4" s="214"/>
      <c r="D4" s="211"/>
      <c r="E4" s="211"/>
      <c r="F4" s="211"/>
      <c r="G4" s="211"/>
      <c r="H4" s="211"/>
      <c r="I4" s="211"/>
      <c r="J4" s="212"/>
      <c r="K4" s="212"/>
      <c r="L4" s="212"/>
      <c r="M4" s="212"/>
      <c r="N4" s="212"/>
      <c r="O4" s="212"/>
      <c r="P4" s="212"/>
      <c r="Q4" s="212"/>
      <c r="R4" s="212"/>
      <c r="S4" s="211"/>
      <c r="T4" s="211"/>
      <c r="U4" s="211"/>
      <c r="V4" s="211"/>
      <c r="W4" s="211"/>
      <c r="X4" s="211"/>
      <c r="Y4" s="211"/>
      <c r="Z4" s="212"/>
      <c r="AA4" s="212"/>
      <c r="AB4" s="212"/>
      <c r="AC4" s="212"/>
      <c r="AD4" s="212"/>
      <c r="AE4" s="212"/>
      <c r="AF4" s="212"/>
      <c r="AG4" s="212"/>
      <c r="AH4" s="212"/>
      <c r="AI4" s="211"/>
      <c r="AJ4" s="211"/>
      <c r="AK4" s="211"/>
      <c r="AL4" s="211"/>
      <c r="AM4" s="211"/>
      <c r="AN4" s="211"/>
      <c r="AO4" s="211"/>
      <c r="AP4" s="212"/>
      <c r="AQ4" s="212"/>
      <c r="AR4" s="212"/>
      <c r="AS4" s="212"/>
      <c r="AT4" s="212"/>
      <c r="AU4" s="212"/>
      <c r="AV4" s="212"/>
      <c r="AW4" s="212"/>
      <c r="AX4" s="212"/>
      <c r="AY4" s="211"/>
      <c r="AZ4" s="211"/>
      <c r="BA4" s="211"/>
      <c r="BB4" s="211"/>
      <c r="BC4" s="211"/>
      <c r="BD4" s="211"/>
      <c r="BE4" s="211"/>
      <c r="BF4" s="212"/>
      <c r="BG4" s="212"/>
      <c r="BH4" s="212"/>
      <c r="BI4" s="212"/>
      <c r="BJ4" s="212"/>
      <c r="BK4" s="212"/>
      <c r="BL4" s="212"/>
      <c r="BM4" s="212"/>
      <c r="BN4" s="212"/>
      <c r="BO4" s="211"/>
      <c r="BP4" s="211"/>
      <c r="BQ4" s="211"/>
      <c r="BR4" s="212"/>
      <c r="BS4" s="212"/>
      <c r="BT4" s="212"/>
      <c r="BU4" s="212"/>
      <c r="BV4" s="212"/>
      <c r="BW4" s="212"/>
      <c r="BX4" s="212"/>
      <c r="BY4" s="212"/>
      <c r="BZ4" s="212"/>
      <c r="CA4" s="212"/>
      <c r="CB4" s="212"/>
      <c r="CC4" s="212"/>
      <c r="CD4" s="212"/>
      <c r="CE4" s="212"/>
      <c r="CF4" s="212"/>
      <c r="CG4" s="212"/>
      <c r="CH4" s="212"/>
      <c r="CI4" s="211"/>
      <c r="CJ4" s="211"/>
      <c r="CK4" s="211"/>
      <c r="CL4" s="212"/>
      <c r="CM4" s="212"/>
      <c r="CN4" s="212"/>
      <c r="CO4" s="212"/>
      <c r="CP4" s="212"/>
      <c r="CQ4" s="212"/>
      <c r="CR4" s="212"/>
      <c r="CS4" s="212"/>
      <c r="CT4" s="212"/>
      <c r="CU4" s="213" t="s">
        <v>329</v>
      </c>
    </row>
    <row r="5" spans="1:99" x14ac:dyDescent="0.3">
      <c r="A5" s="32" t="str">
        <f>IF(Requirements!A5="","",Requirements!A5)</f>
        <v/>
      </c>
      <c r="B5" s="33" t="str">
        <f>IF(Requirements!B5="","",Requirements!B5)</f>
        <v/>
      </c>
      <c r="C5" s="153"/>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150"/>
      <c r="BI5" s="150"/>
      <c r="BJ5" s="150"/>
      <c r="BK5" s="150"/>
      <c r="BL5" s="150"/>
      <c r="BM5" s="150"/>
      <c r="BN5" s="150"/>
      <c r="BO5" s="150"/>
      <c r="BP5" s="150"/>
      <c r="BQ5" s="150"/>
      <c r="BR5" s="150"/>
      <c r="BS5" s="150"/>
      <c r="BT5" s="150"/>
      <c r="BU5" s="150"/>
      <c r="BV5" s="150"/>
      <c r="BW5" s="150"/>
      <c r="BX5" s="150"/>
      <c r="BY5" s="150"/>
      <c r="BZ5" s="150"/>
      <c r="CA5" s="150"/>
      <c r="CB5" s="150"/>
      <c r="CC5" s="150"/>
      <c r="CD5" s="150"/>
      <c r="CE5" s="150"/>
      <c r="CF5" s="150"/>
      <c r="CG5" s="150"/>
      <c r="CH5" s="150"/>
      <c r="CI5" s="150"/>
      <c r="CJ5" s="150"/>
      <c r="CK5" s="150"/>
      <c r="CL5" s="150"/>
      <c r="CM5" s="150"/>
      <c r="CN5" s="150"/>
      <c r="CO5" s="150"/>
      <c r="CP5" s="150"/>
      <c r="CQ5" s="150"/>
      <c r="CR5" s="150"/>
      <c r="CS5" s="150"/>
      <c r="CT5" s="150"/>
      <c r="CU5" s="32">
        <f>SUM(C5:CT5)</f>
        <v>0</v>
      </c>
    </row>
    <row r="6" spans="1:99" x14ac:dyDescent="0.3">
      <c r="A6" s="32" t="str">
        <f>IF(Requirements!A6="","",Requirements!A6)</f>
        <v/>
      </c>
      <c r="B6" s="33" t="str">
        <f>IF(Requirements!B6="","",Requirements!B6)</f>
        <v/>
      </c>
      <c r="C6" s="153"/>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14">
        <f t="shared" ref="CU6:CU69" si="0">SUM(C6:CT6)</f>
        <v>0</v>
      </c>
    </row>
    <row r="7" spans="1:99" x14ac:dyDescent="0.3">
      <c r="A7" s="32" t="str">
        <f>IF(Requirements!A7="","",Requirements!A7)</f>
        <v/>
      </c>
      <c r="B7" s="33" t="str">
        <f>IF(Requirements!B7="","",Requirements!B7)</f>
        <v/>
      </c>
      <c r="C7" s="153"/>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c r="BD7" s="150"/>
      <c r="BE7" s="150"/>
      <c r="BF7" s="150"/>
      <c r="BG7" s="150"/>
      <c r="BH7" s="150"/>
      <c r="BI7" s="150"/>
      <c r="BJ7" s="150"/>
      <c r="BK7" s="150"/>
      <c r="BL7" s="150"/>
      <c r="BM7" s="150"/>
      <c r="BN7" s="150"/>
      <c r="BO7" s="150"/>
      <c r="BP7" s="150"/>
      <c r="BQ7" s="150"/>
      <c r="BR7" s="150"/>
      <c r="BS7" s="150"/>
      <c r="BT7" s="150"/>
      <c r="BU7" s="150"/>
      <c r="BV7" s="150"/>
      <c r="BW7" s="150"/>
      <c r="BX7" s="150"/>
      <c r="BY7" s="150"/>
      <c r="BZ7" s="150"/>
      <c r="CA7" s="150"/>
      <c r="CB7" s="150"/>
      <c r="CC7" s="150"/>
      <c r="CD7" s="150"/>
      <c r="CE7" s="150"/>
      <c r="CF7" s="150"/>
      <c r="CG7" s="150"/>
      <c r="CH7" s="150"/>
      <c r="CI7" s="150"/>
      <c r="CJ7" s="150"/>
      <c r="CK7" s="150"/>
      <c r="CL7" s="150"/>
      <c r="CM7" s="150"/>
      <c r="CN7" s="150"/>
      <c r="CO7" s="150"/>
      <c r="CP7" s="150"/>
      <c r="CQ7" s="150"/>
      <c r="CR7" s="150"/>
      <c r="CS7" s="150"/>
      <c r="CT7" s="150"/>
      <c r="CU7" s="114">
        <f t="shared" si="0"/>
        <v>0</v>
      </c>
    </row>
    <row r="8" spans="1:99" x14ac:dyDescent="0.3">
      <c r="A8" s="32" t="str">
        <f>IF(Requirements!A8="","",Requirements!A8)</f>
        <v/>
      </c>
      <c r="B8" s="33" t="str">
        <f>IF(Requirements!B8="","",Requirements!B8)</f>
        <v/>
      </c>
      <c r="C8" s="153"/>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0"/>
      <c r="BD8" s="150"/>
      <c r="BE8" s="150"/>
      <c r="BF8" s="150"/>
      <c r="BG8" s="150"/>
      <c r="BH8" s="150"/>
      <c r="BI8" s="150"/>
      <c r="BJ8" s="150"/>
      <c r="BK8" s="150"/>
      <c r="BL8" s="150"/>
      <c r="BM8" s="150"/>
      <c r="BN8" s="150"/>
      <c r="BO8" s="150"/>
      <c r="BP8" s="150"/>
      <c r="BQ8" s="150"/>
      <c r="BR8" s="150"/>
      <c r="BS8" s="150"/>
      <c r="BT8" s="150"/>
      <c r="BU8" s="150"/>
      <c r="BV8" s="150"/>
      <c r="BW8" s="150"/>
      <c r="BX8" s="150"/>
      <c r="BY8" s="150"/>
      <c r="BZ8" s="150"/>
      <c r="CA8" s="150"/>
      <c r="CB8" s="150"/>
      <c r="CC8" s="150"/>
      <c r="CD8" s="150"/>
      <c r="CE8" s="150"/>
      <c r="CF8" s="150"/>
      <c r="CG8" s="150"/>
      <c r="CH8" s="150"/>
      <c r="CI8" s="150"/>
      <c r="CJ8" s="150"/>
      <c r="CK8" s="150"/>
      <c r="CL8" s="150"/>
      <c r="CM8" s="150"/>
      <c r="CN8" s="150"/>
      <c r="CO8" s="150"/>
      <c r="CP8" s="150"/>
      <c r="CQ8" s="150"/>
      <c r="CR8" s="150"/>
      <c r="CS8" s="150"/>
      <c r="CT8" s="150"/>
      <c r="CU8" s="114">
        <f t="shared" si="0"/>
        <v>0</v>
      </c>
    </row>
    <row r="9" spans="1:99" x14ac:dyDescent="0.3">
      <c r="A9" s="32" t="str">
        <f>IF(Requirements!A9="","",Requirements!A9)</f>
        <v/>
      </c>
      <c r="B9" s="33" t="str">
        <f>IF(Requirements!B9="","",Requirements!B9)</f>
        <v/>
      </c>
      <c r="C9" s="153"/>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0"/>
      <c r="AZ9" s="150"/>
      <c r="BA9" s="150"/>
      <c r="BB9" s="150"/>
      <c r="BC9" s="150"/>
      <c r="BD9" s="150"/>
      <c r="BE9" s="150"/>
      <c r="BF9" s="150"/>
      <c r="BG9" s="150"/>
      <c r="BH9" s="150"/>
      <c r="BI9" s="150"/>
      <c r="BJ9" s="150"/>
      <c r="BK9" s="150"/>
      <c r="BL9" s="150"/>
      <c r="BM9" s="150"/>
      <c r="BN9" s="150"/>
      <c r="BO9" s="150"/>
      <c r="BP9" s="150"/>
      <c r="BQ9" s="150"/>
      <c r="BR9" s="150"/>
      <c r="BS9" s="150"/>
      <c r="BT9" s="150"/>
      <c r="BU9" s="150"/>
      <c r="BV9" s="150"/>
      <c r="BW9" s="150"/>
      <c r="BX9" s="150"/>
      <c r="BY9" s="150"/>
      <c r="BZ9" s="150"/>
      <c r="CA9" s="150"/>
      <c r="CB9" s="150"/>
      <c r="CC9" s="150"/>
      <c r="CD9" s="150"/>
      <c r="CE9" s="150"/>
      <c r="CF9" s="150"/>
      <c r="CG9" s="150"/>
      <c r="CH9" s="150"/>
      <c r="CI9" s="150"/>
      <c r="CJ9" s="150"/>
      <c r="CK9" s="150"/>
      <c r="CL9" s="150"/>
      <c r="CM9" s="150"/>
      <c r="CN9" s="150"/>
      <c r="CO9" s="150"/>
      <c r="CP9" s="150"/>
      <c r="CQ9" s="150"/>
      <c r="CR9" s="150"/>
      <c r="CS9" s="150"/>
      <c r="CT9" s="150"/>
      <c r="CU9" s="114">
        <f t="shared" si="0"/>
        <v>0</v>
      </c>
    </row>
    <row r="10" spans="1:99" x14ac:dyDescent="0.3">
      <c r="A10" s="32" t="str">
        <f>IF(Requirements!A10="","",Requirements!A10)</f>
        <v/>
      </c>
      <c r="B10" s="33" t="str">
        <f>IF(Requirements!B10="","",Requirements!B10)</f>
        <v/>
      </c>
      <c r="C10" s="153"/>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50"/>
      <c r="BH10" s="150"/>
      <c r="BI10" s="150"/>
      <c r="BJ10" s="150"/>
      <c r="BK10" s="150"/>
      <c r="BL10" s="150"/>
      <c r="BM10" s="150"/>
      <c r="BN10" s="150"/>
      <c r="BO10" s="150"/>
      <c r="BP10" s="150"/>
      <c r="BQ10" s="150"/>
      <c r="BR10" s="150"/>
      <c r="BS10" s="150"/>
      <c r="BT10" s="150"/>
      <c r="BU10" s="150"/>
      <c r="BV10" s="150"/>
      <c r="BW10" s="150"/>
      <c r="BX10" s="150"/>
      <c r="BY10" s="150"/>
      <c r="BZ10" s="150"/>
      <c r="CA10" s="150"/>
      <c r="CB10" s="150"/>
      <c r="CC10" s="150"/>
      <c r="CD10" s="150"/>
      <c r="CE10" s="150"/>
      <c r="CF10" s="150"/>
      <c r="CG10" s="150"/>
      <c r="CH10" s="150"/>
      <c r="CI10" s="150"/>
      <c r="CJ10" s="150"/>
      <c r="CK10" s="150"/>
      <c r="CL10" s="150"/>
      <c r="CM10" s="150"/>
      <c r="CN10" s="150"/>
      <c r="CO10" s="150"/>
      <c r="CP10" s="150"/>
      <c r="CQ10" s="150"/>
      <c r="CR10" s="150"/>
      <c r="CS10" s="150"/>
      <c r="CT10" s="150"/>
      <c r="CU10" s="114">
        <f t="shared" si="0"/>
        <v>0</v>
      </c>
    </row>
    <row r="11" spans="1:99" x14ac:dyDescent="0.3">
      <c r="A11" s="32" t="str">
        <f>IF(Requirements!A11="","",Requirements!A11)</f>
        <v/>
      </c>
      <c r="B11" s="33" t="str">
        <f>IF(Requirements!B11="","",Requirements!B11)</f>
        <v/>
      </c>
      <c r="C11" s="153"/>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150"/>
      <c r="BR11" s="150"/>
      <c r="BS11" s="150"/>
      <c r="BT11" s="150"/>
      <c r="BU11" s="150"/>
      <c r="BV11" s="150"/>
      <c r="BW11" s="150"/>
      <c r="BX11" s="150"/>
      <c r="BY11" s="150"/>
      <c r="BZ11" s="150"/>
      <c r="CA11" s="150"/>
      <c r="CB11" s="150"/>
      <c r="CC11" s="150"/>
      <c r="CD11" s="150"/>
      <c r="CE11" s="150"/>
      <c r="CF11" s="150"/>
      <c r="CG11" s="150"/>
      <c r="CH11" s="150"/>
      <c r="CI11" s="150"/>
      <c r="CJ11" s="150"/>
      <c r="CK11" s="150"/>
      <c r="CL11" s="150"/>
      <c r="CM11" s="150"/>
      <c r="CN11" s="150"/>
      <c r="CO11" s="150"/>
      <c r="CP11" s="150"/>
      <c r="CQ11" s="150"/>
      <c r="CR11" s="150"/>
      <c r="CS11" s="150"/>
      <c r="CT11" s="150"/>
      <c r="CU11" s="114">
        <f t="shared" si="0"/>
        <v>0</v>
      </c>
    </row>
    <row r="12" spans="1:99" x14ac:dyDescent="0.3">
      <c r="A12" s="32" t="str">
        <f>IF(Requirements!A12="","",Requirements!A12)</f>
        <v/>
      </c>
      <c r="B12" s="33" t="str">
        <f>IF(Requirements!B12="","",Requirements!B12)</f>
        <v/>
      </c>
      <c r="C12" s="153"/>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150"/>
      <c r="BK12" s="150"/>
      <c r="BL12" s="150"/>
      <c r="BM12" s="150"/>
      <c r="BN12" s="150"/>
      <c r="BO12" s="150"/>
      <c r="BP12" s="150"/>
      <c r="BQ12" s="150"/>
      <c r="BR12" s="150"/>
      <c r="BS12" s="150"/>
      <c r="BT12" s="150"/>
      <c r="BU12" s="150"/>
      <c r="BV12" s="150"/>
      <c r="BW12" s="150"/>
      <c r="BX12" s="150"/>
      <c r="BY12" s="150"/>
      <c r="BZ12" s="150"/>
      <c r="CA12" s="150"/>
      <c r="CB12" s="150"/>
      <c r="CC12" s="150"/>
      <c r="CD12" s="150"/>
      <c r="CE12" s="150"/>
      <c r="CF12" s="150"/>
      <c r="CG12" s="150"/>
      <c r="CH12" s="150"/>
      <c r="CI12" s="150"/>
      <c r="CJ12" s="150"/>
      <c r="CK12" s="150"/>
      <c r="CL12" s="150"/>
      <c r="CM12" s="150"/>
      <c r="CN12" s="150"/>
      <c r="CO12" s="150"/>
      <c r="CP12" s="150"/>
      <c r="CQ12" s="150"/>
      <c r="CR12" s="150"/>
      <c r="CS12" s="150"/>
      <c r="CT12" s="150"/>
      <c r="CU12" s="114">
        <f t="shared" si="0"/>
        <v>0</v>
      </c>
    </row>
    <row r="13" spans="1:99" x14ac:dyDescent="0.3">
      <c r="A13" s="32" t="str">
        <f>IF(Requirements!A13="","",Requirements!A13)</f>
        <v/>
      </c>
      <c r="B13" s="33" t="str">
        <f>IF(Requirements!B13="","",Requirements!B13)</f>
        <v/>
      </c>
      <c r="C13" s="153"/>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c r="BH13" s="150"/>
      <c r="BI13" s="150"/>
      <c r="BJ13" s="150"/>
      <c r="BK13" s="150"/>
      <c r="BL13" s="150"/>
      <c r="BM13" s="150"/>
      <c r="BN13" s="150"/>
      <c r="BO13" s="150"/>
      <c r="BP13" s="150"/>
      <c r="BQ13" s="150"/>
      <c r="BR13" s="150"/>
      <c r="BS13" s="150"/>
      <c r="BT13" s="150"/>
      <c r="BU13" s="150"/>
      <c r="BV13" s="150"/>
      <c r="BW13" s="150"/>
      <c r="BX13" s="150"/>
      <c r="BY13" s="150"/>
      <c r="BZ13" s="150"/>
      <c r="CA13" s="150"/>
      <c r="CB13" s="150"/>
      <c r="CC13" s="150"/>
      <c r="CD13" s="150"/>
      <c r="CE13" s="150"/>
      <c r="CF13" s="150"/>
      <c r="CG13" s="150"/>
      <c r="CH13" s="150"/>
      <c r="CI13" s="150"/>
      <c r="CJ13" s="150"/>
      <c r="CK13" s="150"/>
      <c r="CL13" s="150"/>
      <c r="CM13" s="150"/>
      <c r="CN13" s="150"/>
      <c r="CO13" s="150"/>
      <c r="CP13" s="150"/>
      <c r="CQ13" s="150"/>
      <c r="CR13" s="150"/>
      <c r="CS13" s="150"/>
      <c r="CT13" s="150"/>
      <c r="CU13" s="114">
        <f t="shared" si="0"/>
        <v>0</v>
      </c>
    </row>
    <row r="14" spans="1:99" x14ac:dyDescent="0.3">
      <c r="A14" s="32" t="str">
        <f>IF(Requirements!A14="","",Requirements!A14)</f>
        <v/>
      </c>
      <c r="B14" s="33" t="str">
        <f>IF(Requirements!B14="","",Requirements!B14)</f>
        <v/>
      </c>
      <c r="C14" s="153"/>
      <c r="D14" s="150"/>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0"/>
      <c r="AY14" s="150"/>
      <c r="AZ14" s="150"/>
      <c r="BA14" s="150"/>
      <c r="BB14" s="150"/>
      <c r="BC14" s="150"/>
      <c r="BD14" s="150"/>
      <c r="BE14" s="150"/>
      <c r="BF14" s="150"/>
      <c r="BG14" s="150"/>
      <c r="BH14" s="150"/>
      <c r="BI14" s="150"/>
      <c r="BJ14" s="150"/>
      <c r="BK14" s="150"/>
      <c r="BL14" s="150"/>
      <c r="BM14" s="150"/>
      <c r="BN14" s="150"/>
      <c r="BO14" s="150"/>
      <c r="BP14" s="150"/>
      <c r="BQ14" s="150"/>
      <c r="BR14" s="150"/>
      <c r="BS14" s="150"/>
      <c r="BT14" s="150"/>
      <c r="BU14" s="150"/>
      <c r="BV14" s="150"/>
      <c r="BW14" s="150"/>
      <c r="BX14" s="150"/>
      <c r="BY14" s="150"/>
      <c r="BZ14" s="150"/>
      <c r="CA14" s="150"/>
      <c r="CB14" s="150"/>
      <c r="CC14" s="150"/>
      <c r="CD14" s="150"/>
      <c r="CE14" s="150"/>
      <c r="CF14" s="150"/>
      <c r="CG14" s="150"/>
      <c r="CH14" s="150"/>
      <c r="CI14" s="150"/>
      <c r="CJ14" s="150"/>
      <c r="CK14" s="150"/>
      <c r="CL14" s="150"/>
      <c r="CM14" s="150"/>
      <c r="CN14" s="150"/>
      <c r="CO14" s="150"/>
      <c r="CP14" s="150"/>
      <c r="CQ14" s="150"/>
      <c r="CR14" s="150"/>
      <c r="CS14" s="150"/>
      <c r="CT14" s="150"/>
      <c r="CU14" s="114">
        <f t="shared" si="0"/>
        <v>0</v>
      </c>
    </row>
    <row r="15" spans="1:99" x14ac:dyDescent="0.3">
      <c r="A15" s="32" t="str">
        <f>IF(Requirements!A15="","",Requirements!A15)</f>
        <v/>
      </c>
      <c r="B15" s="33" t="str">
        <f>IF(Requirements!B15="","",Requirements!B15)</f>
        <v/>
      </c>
      <c r="C15" s="153"/>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50"/>
      <c r="BH15" s="150"/>
      <c r="BI15" s="150"/>
      <c r="BJ15" s="150"/>
      <c r="BK15" s="150"/>
      <c r="BL15" s="150"/>
      <c r="BM15" s="150"/>
      <c r="BN15" s="150"/>
      <c r="BO15" s="150"/>
      <c r="BP15" s="150"/>
      <c r="BQ15" s="150"/>
      <c r="BR15" s="150"/>
      <c r="BS15" s="150"/>
      <c r="BT15" s="150"/>
      <c r="BU15" s="150"/>
      <c r="BV15" s="150"/>
      <c r="BW15" s="150"/>
      <c r="BX15" s="150"/>
      <c r="BY15" s="150"/>
      <c r="BZ15" s="150"/>
      <c r="CA15" s="150"/>
      <c r="CB15" s="150"/>
      <c r="CC15" s="150"/>
      <c r="CD15" s="150"/>
      <c r="CE15" s="150"/>
      <c r="CF15" s="150"/>
      <c r="CG15" s="150"/>
      <c r="CH15" s="150"/>
      <c r="CI15" s="150"/>
      <c r="CJ15" s="150"/>
      <c r="CK15" s="150"/>
      <c r="CL15" s="150"/>
      <c r="CM15" s="150"/>
      <c r="CN15" s="150"/>
      <c r="CO15" s="150"/>
      <c r="CP15" s="150"/>
      <c r="CQ15" s="150"/>
      <c r="CR15" s="150"/>
      <c r="CS15" s="150"/>
      <c r="CT15" s="150"/>
      <c r="CU15" s="114">
        <f t="shared" si="0"/>
        <v>0</v>
      </c>
    </row>
    <row r="16" spans="1:99" x14ac:dyDescent="0.3">
      <c r="A16" s="32" t="str">
        <f>IF(Requirements!A16="","",Requirements!A16)</f>
        <v/>
      </c>
      <c r="B16" s="33" t="str">
        <f>IF(Requirements!B16="","",Requirements!B16)</f>
        <v/>
      </c>
      <c r="C16" s="153"/>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c r="AW16" s="150"/>
      <c r="AX16" s="150"/>
      <c r="AY16" s="150"/>
      <c r="AZ16" s="150"/>
      <c r="BA16" s="150"/>
      <c r="BB16" s="150"/>
      <c r="BC16" s="150"/>
      <c r="BD16" s="150"/>
      <c r="BE16" s="150"/>
      <c r="BF16" s="150"/>
      <c r="BG16" s="150"/>
      <c r="BH16" s="150"/>
      <c r="BI16" s="150"/>
      <c r="BJ16" s="150"/>
      <c r="BK16" s="150"/>
      <c r="BL16" s="150"/>
      <c r="BM16" s="150"/>
      <c r="BN16" s="150"/>
      <c r="BO16" s="150"/>
      <c r="BP16" s="150"/>
      <c r="BQ16" s="150"/>
      <c r="BR16" s="150"/>
      <c r="BS16" s="150"/>
      <c r="BT16" s="150"/>
      <c r="BU16" s="150"/>
      <c r="BV16" s="150"/>
      <c r="BW16" s="150"/>
      <c r="BX16" s="150"/>
      <c r="BY16" s="150"/>
      <c r="BZ16" s="150"/>
      <c r="CA16" s="150"/>
      <c r="CB16" s="150"/>
      <c r="CC16" s="150"/>
      <c r="CD16" s="150"/>
      <c r="CE16" s="150"/>
      <c r="CF16" s="150"/>
      <c r="CG16" s="150"/>
      <c r="CH16" s="150"/>
      <c r="CI16" s="150"/>
      <c r="CJ16" s="150"/>
      <c r="CK16" s="150"/>
      <c r="CL16" s="150"/>
      <c r="CM16" s="150"/>
      <c r="CN16" s="150"/>
      <c r="CO16" s="150"/>
      <c r="CP16" s="150"/>
      <c r="CQ16" s="150"/>
      <c r="CR16" s="150"/>
      <c r="CS16" s="150"/>
      <c r="CT16" s="150"/>
      <c r="CU16" s="114">
        <f t="shared" si="0"/>
        <v>0</v>
      </c>
    </row>
    <row r="17" spans="1:99" x14ac:dyDescent="0.3">
      <c r="A17" s="32" t="str">
        <f>IF(Requirements!A17="","",Requirements!A17)</f>
        <v/>
      </c>
      <c r="B17" s="33" t="str">
        <f>IF(Requirements!B17="","",Requirements!B17)</f>
        <v/>
      </c>
      <c r="C17" s="153"/>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150"/>
      <c r="BG17" s="150"/>
      <c r="BH17" s="150"/>
      <c r="BI17" s="150"/>
      <c r="BJ17" s="150"/>
      <c r="BK17" s="150"/>
      <c r="BL17" s="150"/>
      <c r="BM17" s="150"/>
      <c r="BN17" s="150"/>
      <c r="BO17" s="150"/>
      <c r="BP17" s="150"/>
      <c r="BQ17" s="150"/>
      <c r="BR17" s="150"/>
      <c r="BS17" s="150"/>
      <c r="BT17" s="150"/>
      <c r="BU17" s="150"/>
      <c r="BV17" s="150"/>
      <c r="BW17" s="150"/>
      <c r="BX17" s="150"/>
      <c r="BY17" s="150"/>
      <c r="BZ17" s="150"/>
      <c r="CA17" s="150"/>
      <c r="CB17" s="150"/>
      <c r="CC17" s="150"/>
      <c r="CD17" s="150"/>
      <c r="CE17" s="150"/>
      <c r="CF17" s="150"/>
      <c r="CG17" s="150"/>
      <c r="CH17" s="150"/>
      <c r="CI17" s="150"/>
      <c r="CJ17" s="150"/>
      <c r="CK17" s="150"/>
      <c r="CL17" s="150"/>
      <c r="CM17" s="150"/>
      <c r="CN17" s="150"/>
      <c r="CO17" s="150"/>
      <c r="CP17" s="150"/>
      <c r="CQ17" s="150"/>
      <c r="CR17" s="150"/>
      <c r="CS17" s="150"/>
      <c r="CT17" s="150"/>
      <c r="CU17" s="114">
        <f t="shared" si="0"/>
        <v>0</v>
      </c>
    </row>
    <row r="18" spans="1:99" x14ac:dyDescent="0.3">
      <c r="A18" s="32" t="str">
        <f>IF(Requirements!A18="","",Requirements!A18)</f>
        <v/>
      </c>
      <c r="B18" s="33" t="str">
        <f>IF(Requirements!B18="","",Requirements!B18)</f>
        <v/>
      </c>
      <c r="C18" s="153"/>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c r="BI18" s="150"/>
      <c r="BJ18" s="150"/>
      <c r="BK18" s="150"/>
      <c r="BL18" s="150"/>
      <c r="BM18" s="150"/>
      <c r="BN18" s="150"/>
      <c r="BO18" s="150"/>
      <c r="BP18" s="150"/>
      <c r="BQ18" s="150"/>
      <c r="BR18" s="150"/>
      <c r="BS18" s="150"/>
      <c r="BT18" s="150"/>
      <c r="BU18" s="150"/>
      <c r="BV18" s="150"/>
      <c r="BW18" s="150"/>
      <c r="BX18" s="150"/>
      <c r="BY18" s="150"/>
      <c r="BZ18" s="150"/>
      <c r="CA18" s="150"/>
      <c r="CB18" s="150"/>
      <c r="CC18" s="150"/>
      <c r="CD18" s="150"/>
      <c r="CE18" s="150"/>
      <c r="CF18" s="150"/>
      <c r="CG18" s="150"/>
      <c r="CH18" s="150"/>
      <c r="CI18" s="150"/>
      <c r="CJ18" s="150"/>
      <c r="CK18" s="150"/>
      <c r="CL18" s="150"/>
      <c r="CM18" s="150"/>
      <c r="CN18" s="150"/>
      <c r="CO18" s="150"/>
      <c r="CP18" s="150"/>
      <c r="CQ18" s="150"/>
      <c r="CR18" s="150"/>
      <c r="CS18" s="150"/>
      <c r="CT18" s="150"/>
      <c r="CU18" s="114">
        <f t="shared" si="0"/>
        <v>0</v>
      </c>
    </row>
    <row r="19" spans="1:99" x14ac:dyDescent="0.3">
      <c r="A19" s="32" t="str">
        <f>IF(Requirements!A19="","",Requirements!A19)</f>
        <v/>
      </c>
      <c r="B19" s="33" t="str">
        <f>IF(Requirements!B19="","",Requirements!B19)</f>
        <v/>
      </c>
      <c r="C19" s="153"/>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0"/>
      <c r="BA19" s="150"/>
      <c r="BB19" s="150"/>
      <c r="BC19" s="150"/>
      <c r="BD19" s="150"/>
      <c r="BE19" s="150"/>
      <c r="BF19" s="150"/>
      <c r="BG19" s="150"/>
      <c r="BH19" s="150"/>
      <c r="BI19" s="150"/>
      <c r="BJ19" s="150"/>
      <c r="BK19" s="150"/>
      <c r="BL19" s="150"/>
      <c r="BM19" s="150"/>
      <c r="BN19" s="150"/>
      <c r="BO19" s="150"/>
      <c r="BP19" s="150"/>
      <c r="BQ19" s="150"/>
      <c r="BR19" s="150"/>
      <c r="BS19" s="150"/>
      <c r="BT19" s="150"/>
      <c r="BU19" s="150"/>
      <c r="BV19" s="150"/>
      <c r="BW19" s="150"/>
      <c r="BX19" s="150"/>
      <c r="BY19" s="150"/>
      <c r="BZ19" s="150"/>
      <c r="CA19" s="150"/>
      <c r="CB19" s="150"/>
      <c r="CC19" s="150"/>
      <c r="CD19" s="150"/>
      <c r="CE19" s="150"/>
      <c r="CF19" s="150"/>
      <c r="CG19" s="150"/>
      <c r="CH19" s="150"/>
      <c r="CI19" s="150"/>
      <c r="CJ19" s="150"/>
      <c r="CK19" s="150"/>
      <c r="CL19" s="150"/>
      <c r="CM19" s="150"/>
      <c r="CN19" s="150"/>
      <c r="CO19" s="150"/>
      <c r="CP19" s="150"/>
      <c r="CQ19" s="150"/>
      <c r="CR19" s="150"/>
      <c r="CS19" s="150"/>
      <c r="CT19" s="150"/>
      <c r="CU19" s="114">
        <f t="shared" si="0"/>
        <v>0</v>
      </c>
    </row>
    <row r="20" spans="1:99" x14ac:dyDescent="0.3">
      <c r="A20" s="32" t="str">
        <f>IF(Requirements!A20="","",Requirements!A20)</f>
        <v/>
      </c>
      <c r="B20" s="33" t="str">
        <f>IF(Requirements!B20="","",Requirements!B20)</f>
        <v/>
      </c>
      <c r="C20" s="153"/>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0"/>
      <c r="BA20" s="150"/>
      <c r="BB20" s="150"/>
      <c r="BC20" s="150"/>
      <c r="BD20" s="150"/>
      <c r="BE20" s="150"/>
      <c r="BF20" s="150"/>
      <c r="BG20" s="150"/>
      <c r="BH20" s="150"/>
      <c r="BI20" s="150"/>
      <c r="BJ20" s="150"/>
      <c r="BK20" s="150"/>
      <c r="BL20" s="150"/>
      <c r="BM20" s="150"/>
      <c r="BN20" s="150"/>
      <c r="BO20" s="150"/>
      <c r="BP20" s="150"/>
      <c r="BQ20" s="150"/>
      <c r="BR20" s="150"/>
      <c r="BS20" s="150"/>
      <c r="BT20" s="150"/>
      <c r="BU20" s="150"/>
      <c r="BV20" s="150"/>
      <c r="BW20" s="150"/>
      <c r="BX20" s="150"/>
      <c r="BY20" s="150"/>
      <c r="BZ20" s="150"/>
      <c r="CA20" s="150"/>
      <c r="CB20" s="150"/>
      <c r="CC20" s="150"/>
      <c r="CD20" s="150"/>
      <c r="CE20" s="150"/>
      <c r="CF20" s="150"/>
      <c r="CG20" s="150"/>
      <c r="CH20" s="150"/>
      <c r="CI20" s="150"/>
      <c r="CJ20" s="150"/>
      <c r="CK20" s="150"/>
      <c r="CL20" s="150"/>
      <c r="CM20" s="150"/>
      <c r="CN20" s="150"/>
      <c r="CO20" s="150"/>
      <c r="CP20" s="150"/>
      <c r="CQ20" s="150"/>
      <c r="CR20" s="150"/>
      <c r="CS20" s="150"/>
      <c r="CT20" s="150"/>
      <c r="CU20" s="114">
        <f t="shared" si="0"/>
        <v>0</v>
      </c>
    </row>
    <row r="21" spans="1:99" x14ac:dyDescent="0.3">
      <c r="A21" s="32" t="str">
        <f>IF(Requirements!A21="","",Requirements!A21)</f>
        <v/>
      </c>
      <c r="B21" s="33" t="str">
        <f>IF(Requirements!B21="","",Requirements!B21)</f>
        <v/>
      </c>
      <c r="C21" s="153"/>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c r="BI21" s="150"/>
      <c r="BJ21" s="150"/>
      <c r="BK21" s="150"/>
      <c r="BL21" s="150"/>
      <c r="BM21" s="150"/>
      <c r="BN21" s="150"/>
      <c r="BO21" s="150"/>
      <c r="BP21" s="150"/>
      <c r="BQ21" s="150"/>
      <c r="BR21" s="150"/>
      <c r="BS21" s="150"/>
      <c r="BT21" s="150"/>
      <c r="BU21" s="150"/>
      <c r="BV21" s="150"/>
      <c r="BW21" s="150"/>
      <c r="BX21" s="150"/>
      <c r="BY21" s="150"/>
      <c r="BZ21" s="150"/>
      <c r="CA21" s="150"/>
      <c r="CB21" s="150"/>
      <c r="CC21" s="150"/>
      <c r="CD21" s="150"/>
      <c r="CE21" s="150"/>
      <c r="CF21" s="150"/>
      <c r="CG21" s="150"/>
      <c r="CH21" s="150"/>
      <c r="CI21" s="150"/>
      <c r="CJ21" s="150"/>
      <c r="CK21" s="150"/>
      <c r="CL21" s="150"/>
      <c r="CM21" s="150"/>
      <c r="CN21" s="150"/>
      <c r="CO21" s="150"/>
      <c r="CP21" s="150"/>
      <c r="CQ21" s="150"/>
      <c r="CR21" s="150"/>
      <c r="CS21" s="150"/>
      <c r="CT21" s="150"/>
      <c r="CU21" s="114">
        <f t="shared" si="0"/>
        <v>0</v>
      </c>
    </row>
    <row r="22" spans="1:99" x14ac:dyDescent="0.3">
      <c r="A22" s="32" t="str">
        <f>IF(Requirements!A22="","",Requirements!A22)</f>
        <v/>
      </c>
      <c r="B22" s="33" t="str">
        <f>IF(Requirements!B22="","",Requirements!B22)</f>
        <v/>
      </c>
      <c r="C22" s="153"/>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0"/>
      <c r="BA22" s="150"/>
      <c r="BB22" s="150"/>
      <c r="BC22" s="150"/>
      <c r="BD22" s="150"/>
      <c r="BE22" s="150"/>
      <c r="BF22" s="150"/>
      <c r="BG22" s="150"/>
      <c r="BH22" s="150"/>
      <c r="BI22" s="150"/>
      <c r="BJ22" s="150"/>
      <c r="BK22" s="150"/>
      <c r="BL22" s="150"/>
      <c r="BM22" s="150"/>
      <c r="BN22" s="150"/>
      <c r="BO22" s="150"/>
      <c r="BP22" s="150"/>
      <c r="BQ22" s="150"/>
      <c r="BR22" s="150"/>
      <c r="BS22" s="150"/>
      <c r="BT22" s="150"/>
      <c r="BU22" s="150"/>
      <c r="BV22" s="150"/>
      <c r="BW22" s="150"/>
      <c r="BX22" s="150"/>
      <c r="BY22" s="150"/>
      <c r="BZ22" s="150"/>
      <c r="CA22" s="150"/>
      <c r="CB22" s="150"/>
      <c r="CC22" s="150"/>
      <c r="CD22" s="150"/>
      <c r="CE22" s="150"/>
      <c r="CF22" s="150"/>
      <c r="CG22" s="150"/>
      <c r="CH22" s="150"/>
      <c r="CI22" s="150"/>
      <c r="CJ22" s="150"/>
      <c r="CK22" s="150"/>
      <c r="CL22" s="150"/>
      <c r="CM22" s="150"/>
      <c r="CN22" s="150"/>
      <c r="CO22" s="150"/>
      <c r="CP22" s="150"/>
      <c r="CQ22" s="150"/>
      <c r="CR22" s="150"/>
      <c r="CS22" s="150"/>
      <c r="CT22" s="150"/>
      <c r="CU22" s="114">
        <f t="shared" si="0"/>
        <v>0</v>
      </c>
    </row>
    <row r="23" spans="1:99" x14ac:dyDescent="0.3">
      <c r="A23" s="32" t="str">
        <f>IF(Requirements!A23="","",Requirements!A23)</f>
        <v/>
      </c>
      <c r="B23" s="33" t="str">
        <f>IF(Requirements!B23="","",Requirements!B23)</f>
        <v/>
      </c>
      <c r="C23" s="153"/>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c r="AP23" s="150"/>
      <c r="AQ23" s="150"/>
      <c r="AR23" s="150"/>
      <c r="AS23" s="150"/>
      <c r="AT23" s="150"/>
      <c r="AU23" s="150"/>
      <c r="AV23" s="150"/>
      <c r="AW23" s="150"/>
      <c r="AX23" s="150"/>
      <c r="AY23" s="150"/>
      <c r="AZ23" s="150"/>
      <c r="BA23" s="150"/>
      <c r="BB23" s="150"/>
      <c r="BC23" s="150"/>
      <c r="BD23" s="150"/>
      <c r="BE23" s="150"/>
      <c r="BF23" s="150"/>
      <c r="BG23" s="150"/>
      <c r="BH23" s="150"/>
      <c r="BI23" s="150"/>
      <c r="BJ23" s="150"/>
      <c r="BK23" s="150"/>
      <c r="BL23" s="150"/>
      <c r="BM23" s="150"/>
      <c r="BN23" s="150"/>
      <c r="BO23" s="150"/>
      <c r="BP23" s="150"/>
      <c r="BQ23" s="150"/>
      <c r="BR23" s="150"/>
      <c r="BS23" s="150"/>
      <c r="BT23" s="150"/>
      <c r="BU23" s="150"/>
      <c r="BV23" s="150"/>
      <c r="BW23" s="150"/>
      <c r="BX23" s="150"/>
      <c r="BY23" s="150"/>
      <c r="BZ23" s="150"/>
      <c r="CA23" s="150"/>
      <c r="CB23" s="150"/>
      <c r="CC23" s="150"/>
      <c r="CD23" s="150"/>
      <c r="CE23" s="150"/>
      <c r="CF23" s="150"/>
      <c r="CG23" s="150"/>
      <c r="CH23" s="150"/>
      <c r="CI23" s="150"/>
      <c r="CJ23" s="150"/>
      <c r="CK23" s="150"/>
      <c r="CL23" s="150"/>
      <c r="CM23" s="150"/>
      <c r="CN23" s="150"/>
      <c r="CO23" s="150"/>
      <c r="CP23" s="150"/>
      <c r="CQ23" s="150"/>
      <c r="CR23" s="150"/>
      <c r="CS23" s="150"/>
      <c r="CT23" s="150"/>
      <c r="CU23" s="114">
        <f t="shared" si="0"/>
        <v>0</v>
      </c>
    </row>
    <row r="24" spans="1:99" x14ac:dyDescent="0.3">
      <c r="A24" s="32" t="str">
        <f>IF(Requirements!A24="","",Requirements!A24)</f>
        <v/>
      </c>
      <c r="B24" s="33" t="str">
        <f>IF(Requirements!B24="","",Requirements!B24)</f>
        <v/>
      </c>
      <c r="C24" s="153"/>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0"/>
      <c r="AL24" s="150"/>
      <c r="AM24" s="150"/>
      <c r="AN24" s="150"/>
      <c r="AO24" s="150"/>
      <c r="AP24" s="150"/>
      <c r="AQ24" s="150"/>
      <c r="AR24" s="150"/>
      <c r="AS24" s="150"/>
      <c r="AT24" s="150"/>
      <c r="AU24" s="150"/>
      <c r="AV24" s="150"/>
      <c r="AW24" s="150"/>
      <c r="AX24" s="150"/>
      <c r="AY24" s="150"/>
      <c r="AZ24" s="150"/>
      <c r="BA24" s="150"/>
      <c r="BB24" s="150"/>
      <c r="BC24" s="150"/>
      <c r="BD24" s="150"/>
      <c r="BE24" s="150"/>
      <c r="BF24" s="150"/>
      <c r="BG24" s="150"/>
      <c r="BH24" s="150"/>
      <c r="BI24" s="150"/>
      <c r="BJ24" s="150"/>
      <c r="BK24" s="150"/>
      <c r="BL24" s="150"/>
      <c r="BM24" s="150"/>
      <c r="BN24" s="150"/>
      <c r="BO24" s="150"/>
      <c r="BP24" s="150"/>
      <c r="BQ24" s="150"/>
      <c r="BR24" s="150"/>
      <c r="BS24" s="150"/>
      <c r="BT24" s="150"/>
      <c r="BU24" s="150"/>
      <c r="BV24" s="150"/>
      <c r="BW24" s="150"/>
      <c r="BX24" s="150"/>
      <c r="BY24" s="150"/>
      <c r="BZ24" s="150"/>
      <c r="CA24" s="150"/>
      <c r="CB24" s="150"/>
      <c r="CC24" s="150"/>
      <c r="CD24" s="150"/>
      <c r="CE24" s="150"/>
      <c r="CF24" s="150"/>
      <c r="CG24" s="150"/>
      <c r="CH24" s="150"/>
      <c r="CI24" s="150"/>
      <c r="CJ24" s="150"/>
      <c r="CK24" s="150"/>
      <c r="CL24" s="150"/>
      <c r="CM24" s="150"/>
      <c r="CN24" s="150"/>
      <c r="CO24" s="150"/>
      <c r="CP24" s="150"/>
      <c r="CQ24" s="150"/>
      <c r="CR24" s="150"/>
      <c r="CS24" s="150"/>
      <c r="CT24" s="150"/>
      <c r="CU24" s="114">
        <f t="shared" si="0"/>
        <v>0</v>
      </c>
    </row>
    <row r="25" spans="1:99" x14ac:dyDescent="0.3">
      <c r="A25" s="32" t="str">
        <f>IF(Requirements!A25="","",Requirements!A25)</f>
        <v/>
      </c>
      <c r="B25" s="33" t="str">
        <f>IF(Requirements!B25="","",Requirements!B25)</f>
        <v/>
      </c>
      <c r="C25" s="153"/>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0"/>
      <c r="AX25" s="150"/>
      <c r="AY25" s="150"/>
      <c r="AZ25" s="150"/>
      <c r="BA25" s="150"/>
      <c r="BB25" s="150"/>
      <c r="BC25" s="150"/>
      <c r="BD25" s="150"/>
      <c r="BE25" s="150"/>
      <c r="BF25" s="150"/>
      <c r="BG25" s="150"/>
      <c r="BH25" s="150"/>
      <c r="BI25" s="150"/>
      <c r="BJ25" s="150"/>
      <c r="BK25" s="150"/>
      <c r="BL25" s="150"/>
      <c r="BM25" s="150"/>
      <c r="BN25" s="150"/>
      <c r="BO25" s="150"/>
      <c r="BP25" s="150"/>
      <c r="BQ25" s="150"/>
      <c r="BR25" s="150"/>
      <c r="BS25" s="150"/>
      <c r="BT25" s="150"/>
      <c r="BU25" s="150"/>
      <c r="BV25" s="150"/>
      <c r="BW25" s="150"/>
      <c r="BX25" s="150"/>
      <c r="BY25" s="150"/>
      <c r="BZ25" s="150"/>
      <c r="CA25" s="150"/>
      <c r="CB25" s="150"/>
      <c r="CC25" s="150"/>
      <c r="CD25" s="150"/>
      <c r="CE25" s="150"/>
      <c r="CF25" s="150"/>
      <c r="CG25" s="150"/>
      <c r="CH25" s="150"/>
      <c r="CI25" s="150"/>
      <c r="CJ25" s="150"/>
      <c r="CK25" s="150"/>
      <c r="CL25" s="150"/>
      <c r="CM25" s="150"/>
      <c r="CN25" s="150"/>
      <c r="CO25" s="150"/>
      <c r="CP25" s="150"/>
      <c r="CQ25" s="150"/>
      <c r="CR25" s="150"/>
      <c r="CS25" s="150"/>
      <c r="CT25" s="150"/>
      <c r="CU25" s="114">
        <f t="shared" si="0"/>
        <v>0</v>
      </c>
    </row>
    <row r="26" spans="1:99" x14ac:dyDescent="0.3">
      <c r="A26" s="32" t="str">
        <f>IF(Requirements!A26="","",Requirements!A26)</f>
        <v/>
      </c>
      <c r="B26" s="33" t="str">
        <f>IF(Requirements!B26="","",Requirements!B26)</f>
        <v/>
      </c>
      <c r="C26" s="153"/>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c r="AT26" s="150"/>
      <c r="AU26" s="150"/>
      <c r="AV26" s="150"/>
      <c r="AW26" s="150"/>
      <c r="AX26" s="150"/>
      <c r="AY26" s="150"/>
      <c r="AZ26" s="150"/>
      <c r="BA26" s="150"/>
      <c r="BB26" s="150"/>
      <c r="BC26" s="150"/>
      <c r="BD26" s="150"/>
      <c r="BE26" s="150"/>
      <c r="BF26" s="150"/>
      <c r="BG26" s="150"/>
      <c r="BH26" s="150"/>
      <c r="BI26" s="150"/>
      <c r="BJ26" s="150"/>
      <c r="BK26" s="150"/>
      <c r="BL26" s="150"/>
      <c r="BM26" s="150"/>
      <c r="BN26" s="150"/>
      <c r="BO26" s="150"/>
      <c r="BP26" s="150"/>
      <c r="BQ26" s="150"/>
      <c r="BR26" s="150"/>
      <c r="BS26" s="150"/>
      <c r="BT26" s="150"/>
      <c r="BU26" s="150"/>
      <c r="BV26" s="150"/>
      <c r="BW26" s="150"/>
      <c r="BX26" s="150"/>
      <c r="BY26" s="150"/>
      <c r="BZ26" s="150"/>
      <c r="CA26" s="150"/>
      <c r="CB26" s="150"/>
      <c r="CC26" s="150"/>
      <c r="CD26" s="150"/>
      <c r="CE26" s="150"/>
      <c r="CF26" s="150"/>
      <c r="CG26" s="150"/>
      <c r="CH26" s="150"/>
      <c r="CI26" s="150"/>
      <c r="CJ26" s="150"/>
      <c r="CK26" s="150"/>
      <c r="CL26" s="150"/>
      <c r="CM26" s="150"/>
      <c r="CN26" s="150"/>
      <c r="CO26" s="150"/>
      <c r="CP26" s="150"/>
      <c r="CQ26" s="150"/>
      <c r="CR26" s="150"/>
      <c r="CS26" s="150"/>
      <c r="CT26" s="150"/>
      <c r="CU26" s="114">
        <f t="shared" si="0"/>
        <v>0</v>
      </c>
    </row>
    <row r="27" spans="1:99" x14ac:dyDescent="0.3">
      <c r="A27" s="32" t="str">
        <f>IF(Requirements!A27="","",Requirements!A27)</f>
        <v/>
      </c>
      <c r="B27" s="33" t="str">
        <f>IF(Requirements!B27="","",Requirements!B27)</f>
        <v/>
      </c>
      <c r="C27" s="153"/>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150"/>
      <c r="BB27" s="150"/>
      <c r="BC27" s="150"/>
      <c r="BD27" s="150"/>
      <c r="BE27" s="150"/>
      <c r="BF27" s="150"/>
      <c r="BG27" s="150"/>
      <c r="BH27" s="150"/>
      <c r="BI27" s="150"/>
      <c r="BJ27" s="150"/>
      <c r="BK27" s="150"/>
      <c r="BL27" s="150"/>
      <c r="BM27" s="150"/>
      <c r="BN27" s="150"/>
      <c r="BO27" s="150"/>
      <c r="BP27" s="150"/>
      <c r="BQ27" s="150"/>
      <c r="BR27" s="150"/>
      <c r="BS27" s="150"/>
      <c r="BT27" s="150"/>
      <c r="BU27" s="150"/>
      <c r="BV27" s="150"/>
      <c r="BW27" s="150"/>
      <c r="BX27" s="150"/>
      <c r="BY27" s="150"/>
      <c r="BZ27" s="150"/>
      <c r="CA27" s="150"/>
      <c r="CB27" s="150"/>
      <c r="CC27" s="150"/>
      <c r="CD27" s="150"/>
      <c r="CE27" s="150"/>
      <c r="CF27" s="150"/>
      <c r="CG27" s="150"/>
      <c r="CH27" s="150"/>
      <c r="CI27" s="150"/>
      <c r="CJ27" s="150"/>
      <c r="CK27" s="150"/>
      <c r="CL27" s="150"/>
      <c r="CM27" s="150"/>
      <c r="CN27" s="150"/>
      <c r="CO27" s="150"/>
      <c r="CP27" s="150"/>
      <c r="CQ27" s="150"/>
      <c r="CR27" s="150"/>
      <c r="CS27" s="150"/>
      <c r="CT27" s="150"/>
      <c r="CU27" s="114">
        <f t="shared" si="0"/>
        <v>0</v>
      </c>
    </row>
    <row r="28" spans="1:99" x14ac:dyDescent="0.3">
      <c r="A28" s="32" t="str">
        <f>IF(Requirements!A28="","",Requirements!A28)</f>
        <v/>
      </c>
      <c r="B28" s="33" t="str">
        <f>IF(Requirements!B28="","",Requirements!B28)</f>
        <v/>
      </c>
      <c r="C28" s="153"/>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c r="AZ28" s="150"/>
      <c r="BA28" s="150"/>
      <c r="BB28" s="150"/>
      <c r="BC28" s="150"/>
      <c r="BD28" s="150"/>
      <c r="BE28" s="150"/>
      <c r="BF28" s="150"/>
      <c r="BG28" s="150"/>
      <c r="BH28" s="150"/>
      <c r="BI28" s="150"/>
      <c r="BJ28" s="150"/>
      <c r="BK28" s="150"/>
      <c r="BL28" s="150"/>
      <c r="BM28" s="150"/>
      <c r="BN28" s="150"/>
      <c r="BO28" s="150"/>
      <c r="BP28" s="150"/>
      <c r="BQ28" s="150"/>
      <c r="BR28" s="150"/>
      <c r="BS28" s="150"/>
      <c r="BT28" s="150"/>
      <c r="BU28" s="150"/>
      <c r="BV28" s="150"/>
      <c r="BW28" s="150"/>
      <c r="BX28" s="150"/>
      <c r="BY28" s="150"/>
      <c r="BZ28" s="150"/>
      <c r="CA28" s="150"/>
      <c r="CB28" s="150"/>
      <c r="CC28" s="150"/>
      <c r="CD28" s="150"/>
      <c r="CE28" s="150"/>
      <c r="CF28" s="150"/>
      <c r="CG28" s="150"/>
      <c r="CH28" s="150"/>
      <c r="CI28" s="150"/>
      <c r="CJ28" s="150"/>
      <c r="CK28" s="150"/>
      <c r="CL28" s="150"/>
      <c r="CM28" s="150"/>
      <c r="CN28" s="150"/>
      <c r="CO28" s="150"/>
      <c r="CP28" s="150"/>
      <c r="CQ28" s="150"/>
      <c r="CR28" s="150"/>
      <c r="CS28" s="150"/>
      <c r="CT28" s="150"/>
      <c r="CU28" s="114">
        <f t="shared" si="0"/>
        <v>0</v>
      </c>
    </row>
    <row r="29" spans="1:99" x14ac:dyDescent="0.3">
      <c r="A29" s="32" t="str">
        <f>IF(Requirements!A29="","",Requirements!A29)</f>
        <v/>
      </c>
      <c r="B29" s="33" t="str">
        <f>IF(Requirements!B29="","",Requirements!B29)</f>
        <v/>
      </c>
      <c r="C29" s="153"/>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0"/>
      <c r="BR29" s="150"/>
      <c r="BS29" s="150"/>
      <c r="BT29" s="150"/>
      <c r="BU29" s="150"/>
      <c r="BV29" s="150"/>
      <c r="BW29" s="150"/>
      <c r="BX29" s="150"/>
      <c r="BY29" s="150"/>
      <c r="BZ29" s="150"/>
      <c r="CA29" s="150"/>
      <c r="CB29" s="150"/>
      <c r="CC29" s="150"/>
      <c r="CD29" s="150"/>
      <c r="CE29" s="150"/>
      <c r="CF29" s="150"/>
      <c r="CG29" s="150"/>
      <c r="CH29" s="150"/>
      <c r="CI29" s="150"/>
      <c r="CJ29" s="150"/>
      <c r="CK29" s="150"/>
      <c r="CL29" s="150"/>
      <c r="CM29" s="150"/>
      <c r="CN29" s="150"/>
      <c r="CO29" s="150"/>
      <c r="CP29" s="150"/>
      <c r="CQ29" s="150"/>
      <c r="CR29" s="150"/>
      <c r="CS29" s="150"/>
      <c r="CT29" s="150"/>
      <c r="CU29" s="114">
        <f t="shared" si="0"/>
        <v>0</v>
      </c>
    </row>
    <row r="30" spans="1:99" x14ac:dyDescent="0.3">
      <c r="A30" s="32" t="str">
        <f>IF(Requirements!A30="","",Requirements!A30)</f>
        <v/>
      </c>
      <c r="B30" s="33" t="str">
        <f>IF(Requirements!B30="","",Requirements!B30)</f>
        <v/>
      </c>
      <c r="C30" s="153"/>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0"/>
      <c r="BD30" s="150"/>
      <c r="BE30" s="150"/>
      <c r="BF30" s="150"/>
      <c r="BG30" s="150"/>
      <c r="BH30" s="150"/>
      <c r="BI30" s="150"/>
      <c r="BJ30" s="150"/>
      <c r="BK30" s="150"/>
      <c r="BL30" s="150"/>
      <c r="BM30" s="150"/>
      <c r="BN30" s="150"/>
      <c r="BO30" s="150"/>
      <c r="BP30" s="150"/>
      <c r="BQ30" s="150"/>
      <c r="BR30" s="150"/>
      <c r="BS30" s="150"/>
      <c r="BT30" s="150"/>
      <c r="BU30" s="150"/>
      <c r="BV30" s="150"/>
      <c r="BW30" s="150"/>
      <c r="BX30" s="150"/>
      <c r="BY30" s="150"/>
      <c r="BZ30" s="150"/>
      <c r="CA30" s="150"/>
      <c r="CB30" s="150"/>
      <c r="CC30" s="150"/>
      <c r="CD30" s="150"/>
      <c r="CE30" s="150"/>
      <c r="CF30" s="150"/>
      <c r="CG30" s="150"/>
      <c r="CH30" s="150"/>
      <c r="CI30" s="150"/>
      <c r="CJ30" s="150"/>
      <c r="CK30" s="150"/>
      <c r="CL30" s="150"/>
      <c r="CM30" s="150"/>
      <c r="CN30" s="150"/>
      <c r="CO30" s="150"/>
      <c r="CP30" s="150"/>
      <c r="CQ30" s="150"/>
      <c r="CR30" s="150"/>
      <c r="CS30" s="150"/>
      <c r="CT30" s="150"/>
      <c r="CU30" s="114">
        <f t="shared" si="0"/>
        <v>0</v>
      </c>
    </row>
    <row r="31" spans="1:99" x14ac:dyDescent="0.3">
      <c r="A31" s="32" t="str">
        <f>IF(Requirements!A31="","",Requirements!A31)</f>
        <v/>
      </c>
      <c r="B31" s="33" t="str">
        <f>IF(Requirements!B31="","",Requirements!B31)</f>
        <v/>
      </c>
      <c r="C31" s="153"/>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150"/>
      <c r="BY31" s="150"/>
      <c r="BZ31" s="150"/>
      <c r="CA31" s="150"/>
      <c r="CB31" s="150"/>
      <c r="CC31" s="150"/>
      <c r="CD31" s="150"/>
      <c r="CE31" s="150"/>
      <c r="CF31" s="150"/>
      <c r="CG31" s="150"/>
      <c r="CH31" s="150"/>
      <c r="CI31" s="150"/>
      <c r="CJ31" s="150"/>
      <c r="CK31" s="150"/>
      <c r="CL31" s="150"/>
      <c r="CM31" s="150"/>
      <c r="CN31" s="150"/>
      <c r="CO31" s="150"/>
      <c r="CP31" s="150"/>
      <c r="CQ31" s="150"/>
      <c r="CR31" s="150"/>
      <c r="CS31" s="150"/>
      <c r="CT31" s="150"/>
      <c r="CU31" s="114">
        <f t="shared" si="0"/>
        <v>0</v>
      </c>
    </row>
    <row r="32" spans="1:99" x14ac:dyDescent="0.3">
      <c r="A32" s="32" t="str">
        <f>IF(Requirements!A32="","",Requirements!A32)</f>
        <v/>
      </c>
      <c r="B32" s="33" t="str">
        <f>IF(Requirements!B32="","",Requirements!B32)</f>
        <v/>
      </c>
      <c r="C32" s="153"/>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150"/>
      <c r="BY32" s="150"/>
      <c r="BZ32" s="150"/>
      <c r="CA32" s="150"/>
      <c r="CB32" s="150"/>
      <c r="CC32" s="150"/>
      <c r="CD32" s="150"/>
      <c r="CE32" s="150"/>
      <c r="CF32" s="150"/>
      <c r="CG32" s="150"/>
      <c r="CH32" s="150"/>
      <c r="CI32" s="150"/>
      <c r="CJ32" s="150"/>
      <c r="CK32" s="150"/>
      <c r="CL32" s="150"/>
      <c r="CM32" s="150"/>
      <c r="CN32" s="150"/>
      <c r="CO32" s="150"/>
      <c r="CP32" s="150"/>
      <c r="CQ32" s="150"/>
      <c r="CR32" s="150"/>
      <c r="CS32" s="150"/>
      <c r="CT32" s="150"/>
      <c r="CU32" s="114">
        <f t="shared" si="0"/>
        <v>0</v>
      </c>
    </row>
    <row r="33" spans="1:99" x14ac:dyDescent="0.3">
      <c r="A33" s="32" t="str">
        <f>IF(Requirements!A33="","",Requirements!A33)</f>
        <v/>
      </c>
      <c r="B33" s="33" t="str">
        <f>IF(Requirements!B33="","",Requirements!B33)</f>
        <v/>
      </c>
      <c r="C33" s="153"/>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0"/>
      <c r="BD33" s="150"/>
      <c r="BE33" s="150"/>
      <c r="BF33" s="150"/>
      <c r="BG33" s="150"/>
      <c r="BH33" s="150"/>
      <c r="BI33" s="150"/>
      <c r="BJ33" s="150"/>
      <c r="BK33" s="150"/>
      <c r="BL33" s="150"/>
      <c r="BM33" s="150"/>
      <c r="BN33" s="150"/>
      <c r="BO33" s="150"/>
      <c r="BP33" s="150"/>
      <c r="BQ33" s="150"/>
      <c r="BR33" s="150"/>
      <c r="BS33" s="150"/>
      <c r="BT33" s="150"/>
      <c r="BU33" s="150"/>
      <c r="BV33" s="150"/>
      <c r="BW33" s="150"/>
      <c r="BX33" s="150"/>
      <c r="BY33" s="150"/>
      <c r="BZ33" s="150"/>
      <c r="CA33" s="150"/>
      <c r="CB33" s="150"/>
      <c r="CC33" s="150"/>
      <c r="CD33" s="150"/>
      <c r="CE33" s="150"/>
      <c r="CF33" s="150"/>
      <c r="CG33" s="150"/>
      <c r="CH33" s="150"/>
      <c r="CI33" s="150"/>
      <c r="CJ33" s="150"/>
      <c r="CK33" s="150"/>
      <c r="CL33" s="150"/>
      <c r="CM33" s="150"/>
      <c r="CN33" s="150"/>
      <c r="CO33" s="150"/>
      <c r="CP33" s="150"/>
      <c r="CQ33" s="150"/>
      <c r="CR33" s="150"/>
      <c r="CS33" s="150"/>
      <c r="CT33" s="150"/>
      <c r="CU33" s="114">
        <f t="shared" si="0"/>
        <v>0</v>
      </c>
    </row>
    <row r="34" spans="1:99" x14ac:dyDescent="0.3">
      <c r="A34" s="32" t="str">
        <f>IF(Requirements!A34="","",Requirements!A34)</f>
        <v/>
      </c>
      <c r="B34" s="33" t="str">
        <f>IF(Requirements!B34="","",Requirements!B34)</f>
        <v/>
      </c>
      <c r="C34" s="153"/>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0"/>
      <c r="BD34" s="150"/>
      <c r="BE34" s="150"/>
      <c r="BF34" s="150"/>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150"/>
      <c r="CC34" s="150"/>
      <c r="CD34" s="150"/>
      <c r="CE34" s="150"/>
      <c r="CF34" s="150"/>
      <c r="CG34" s="150"/>
      <c r="CH34" s="150"/>
      <c r="CI34" s="150"/>
      <c r="CJ34" s="150"/>
      <c r="CK34" s="150"/>
      <c r="CL34" s="150"/>
      <c r="CM34" s="150"/>
      <c r="CN34" s="150"/>
      <c r="CO34" s="150"/>
      <c r="CP34" s="150"/>
      <c r="CQ34" s="150"/>
      <c r="CR34" s="150"/>
      <c r="CS34" s="150"/>
      <c r="CT34" s="150"/>
      <c r="CU34" s="114">
        <f t="shared" si="0"/>
        <v>0</v>
      </c>
    </row>
    <row r="35" spans="1:99" x14ac:dyDescent="0.3">
      <c r="A35" s="32" t="str">
        <f>IF(Requirements!A35="","",Requirements!A35)</f>
        <v/>
      </c>
      <c r="B35" s="33" t="str">
        <f>IF(Requirements!B35="","",Requirements!B35)</f>
        <v/>
      </c>
      <c r="C35" s="153"/>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c r="BM35" s="150"/>
      <c r="BN35" s="150"/>
      <c r="BO35" s="150"/>
      <c r="BP35" s="150"/>
      <c r="BQ35" s="150"/>
      <c r="BR35" s="150"/>
      <c r="BS35" s="150"/>
      <c r="BT35" s="150"/>
      <c r="BU35" s="150"/>
      <c r="BV35" s="150"/>
      <c r="BW35" s="150"/>
      <c r="BX35" s="150"/>
      <c r="BY35" s="150"/>
      <c r="BZ35" s="150"/>
      <c r="CA35" s="150"/>
      <c r="CB35" s="150"/>
      <c r="CC35" s="150"/>
      <c r="CD35" s="150"/>
      <c r="CE35" s="150"/>
      <c r="CF35" s="150"/>
      <c r="CG35" s="150"/>
      <c r="CH35" s="150"/>
      <c r="CI35" s="150"/>
      <c r="CJ35" s="150"/>
      <c r="CK35" s="150"/>
      <c r="CL35" s="150"/>
      <c r="CM35" s="150"/>
      <c r="CN35" s="150"/>
      <c r="CO35" s="150"/>
      <c r="CP35" s="150"/>
      <c r="CQ35" s="150"/>
      <c r="CR35" s="150"/>
      <c r="CS35" s="150"/>
      <c r="CT35" s="150"/>
      <c r="CU35" s="114">
        <f t="shared" si="0"/>
        <v>0</v>
      </c>
    </row>
    <row r="36" spans="1:99" x14ac:dyDescent="0.3">
      <c r="A36" s="32" t="str">
        <f>IF(Requirements!A36="","",Requirements!A36)</f>
        <v/>
      </c>
      <c r="B36" s="33" t="str">
        <f>IF(Requirements!B36="","",Requirements!B36)</f>
        <v/>
      </c>
      <c r="C36" s="153"/>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0"/>
      <c r="BO36" s="150"/>
      <c r="BP36" s="150"/>
      <c r="BQ36" s="150"/>
      <c r="BR36" s="150"/>
      <c r="BS36" s="150"/>
      <c r="BT36" s="150"/>
      <c r="BU36" s="150"/>
      <c r="BV36" s="150"/>
      <c r="BW36" s="150"/>
      <c r="BX36" s="150"/>
      <c r="BY36" s="150"/>
      <c r="BZ36" s="150"/>
      <c r="CA36" s="150"/>
      <c r="CB36" s="150"/>
      <c r="CC36" s="150"/>
      <c r="CD36" s="150"/>
      <c r="CE36" s="150"/>
      <c r="CF36" s="150"/>
      <c r="CG36" s="150"/>
      <c r="CH36" s="150"/>
      <c r="CI36" s="150"/>
      <c r="CJ36" s="150"/>
      <c r="CK36" s="150"/>
      <c r="CL36" s="150"/>
      <c r="CM36" s="150"/>
      <c r="CN36" s="150"/>
      <c r="CO36" s="150"/>
      <c r="CP36" s="150"/>
      <c r="CQ36" s="150"/>
      <c r="CR36" s="150"/>
      <c r="CS36" s="150"/>
      <c r="CT36" s="150"/>
      <c r="CU36" s="114">
        <f t="shared" si="0"/>
        <v>0</v>
      </c>
    </row>
    <row r="37" spans="1:99" x14ac:dyDescent="0.3">
      <c r="A37" s="32" t="str">
        <f>IF(Requirements!A37="","",Requirements!A37)</f>
        <v/>
      </c>
      <c r="B37" s="33" t="str">
        <f>IF(Requirements!B37="","",Requirements!B37)</f>
        <v/>
      </c>
      <c r="C37" s="153"/>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50"/>
      <c r="BC37" s="150"/>
      <c r="BD37" s="150"/>
      <c r="BE37" s="150"/>
      <c r="BF37" s="150"/>
      <c r="BG37" s="150"/>
      <c r="BH37" s="150"/>
      <c r="BI37" s="150"/>
      <c r="BJ37" s="150"/>
      <c r="BK37" s="150"/>
      <c r="BL37" s="150"/>
      <c r="BM37" s="150"/>
      <c r="BN37" s="150"/>
      <c r="BO37" s="150"/>
      <c r="BP37" s="150"/>
      <c r="BQ37" s="150"/>
      <c r="BR37" s="150"/>
      <c r="BS37" s="150"/>
      <c r="BT37" s="150"/>
      <c r="BU37" s="150"/>
      <c r="BV37" s="150"/>
      <c r="BW37" s="150"/>
      <c r="BX37" s="150"/>
      <c r="BY37" s="150"/>
      <c r="BZ37" s="150"/>
      <c r="CA37" s="150"/>
      <c r="CB37" s="150"/>
      <c r="CC37" s="150"/>
      <c r="CD37" s="150"/>
      <c r="CE37" s="150"/>
      <c r="CF37" s="150"/>
      <c r="CG37" s="150"/>
      <c r="CH37" s="150"/>
      <c r="CI37" s="150"/>
      <c r="CJ37" s="150"/>
      <c r="CK37" s="150"/>
      <c r="CL37" s="150"/>
      <c r="CM37" s="150"/>
      <c r="CN37" s="150"/>
      <c r="CO37" s="150"/>
      <c r="CP37" s="150"/>
      <c r="CQ37" s="150"/>
      <c r="CR37" s="150"/>
      <c r="CS37" s="150"/>
      <c r="CT37" s="150"/>
      <c r="CU37" s="114">
        <f t="shared" si="0"/>
        <v>0</v>
      </c>
    </row>
    <row r="38" spans="1:99" x14ac:dyDescent="0.3">
      <c r="A38" s="32" t="str">
        <f>IF(Requirements!A38="","",Requirements!A38)</f>
        <v/>
      </c>
      <c r="B38" s="33" t="str">
        <f>IF(Requirements!B38="","",Requirements!B38)</f>
        <v/>
      </c>
      <c r="C38" s="153"/>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50"/>
      <c r="BC38" s="150"/>
      <c r="BD38" s="150"/>
      <c r="BE38" s="150"/>
      <c r="BF38" s="150"/>
      <c r="BG38" s="150"/>
      <c r="BH38" s="150"/>
      <c r="BI38" s="150"/>
      <c r="BJ38" s="150"/>
      <c r="BK38" s="150"/>
      <c r="BL38" s="150"/>
      <c r="BM38" s="150"/>
      <c r="BN38" s="150"/>
      <c r="BO38" s="150"/>
      <c r="BP38" s="150"/>
      <c r="BQ38" s="150"/>
      <c r="BR38" s="150"/>
      <c r="BS38" s="150"/>
      <c r="BT38" s="150"/>
      <c r="BU38" s="150"/>
      <c r="BV38" s="150"/>
      <c r="BW38" s="150"/>
      <c r="BX38" s="150"/>
      <c r="BY38" s="150"/>
      <c r="BZ38" s="150"/>
      <c r="CA38" s="150"/>
      <c r="CB38" s="150"/>
      <c r="CC38" s="150"/>
      <c r="CD38" s="150"/>
      <c r="CE38" s="150"/>
      <c r="CF38" s="150"/>
      <c r="CG38" s="150"/>
      <c r="CH38" s="150"/>
      <c r="CI38" s="150"/>
      <c r="CJ38" s="150"/>
      <c r="CK38" s="150"/>
      <c r="CL38" s="150"/>
      <c r="CM38" s="150"/>
      <c r="CN38" s="150"/>
      <c r="CO38" s="150"/>
      <c r="CP38" s="150"/>
      <c r="CQ38" s="150"/>
      <c r="CR38" s="150"/>
      <c r="CS38" s="150"/>
      <c r="CT38" s="150"/>
      <c r="CU38" s="114">
        <f t="shared" si="0"/>
        <v>0</v>
      </c>
    </row>
    <row r="39" spans="1:99" x14ac:dyDescent="0.3">
      <c r="A39" s="32" t="str">
        <f>IF(Requirements!A39="","",Requirements!A39)</f>
        <v/>
      </c>
      <c r="B39" s="33" t="str">
        <f>IF(Requirements!B39="","",Requirements!B39)</f>
        <v/>
      </c>
      <c r="C39" s="153"/>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0"/>
      <c r="AY39" s="150"/>
      <c r="AZ39" s="150"/>
      <c r="BA39" s="150"/>
      <c r="BB39" s="150"/>
      <c r="BC39" s="150"/>
      <c r="BD39" s="150"/>
      <c r="BE39" s="150"/>
      <c r="BF39" s="150"/>
      <c r="BG39" s="150"/>
      <c r="BH39" s="150"/>
      <c r="BI39" s="150"/>
      <c r="BJ39" s="150"/>
      <c r="BK39" s="150"/>
      <c r="BL39" s="150"/>
      <c r="BM39" s="150"/>
      <c r="BN39" s="150"/>
      <c r="BO39" s="150"/>
      <c r="BP39" s="150"/>
      <c r="BQ39" s="150"/>
      <c r="BR39" s="150"/>
      <c r="BS39" s="150"/>
      <c r="BT39" s="150"/>
      <c r="BU39" s="150"/>
      <c r="BV39" s="150"/>
      <c r="BW39" s="150"/>
      <c r="BX39" s="150"/>
      <c r="BY39" s="150"/>
      <c r="BZ39" s="150"/>
      <c r="CA39" s="150"/>
      <c r="CB39" s="150"/>
      <c r="CC39" s="150"/>
      <c r="CD39" s="150"/>
      <c r="CE39" s="150"/>
      <c r="CF39" s="150"/>
      <c r="CG39" s="150"/>
      <c r="CH39" s="150"/>
      <c r="CI39" s="150"/>
      <c r="CJ39" s="150"/>
      <c r="CK39" s="150"/>
      <c r="CL39" s="150"/>
      <c r="CM39" s="150"/>
      <c r="CN39" s="150"/>
      <c r="CO39" s="150"/>
      <c r="CP39" s="150"/>
      <c r="CQ39" s="150"/>
      <c r="CR39" s="150"/>
      <c r="CS39" s="150"/>
      <c r="CT39" s="150"/>
      <c r="CU39" s="114">
        <f t="shared" si="0"/>
        <v>0</v>
      </c>
    </row>
    <row r="40" spans="1:99" x14ac:dyDescent="0.3">
      <c r="A40" s="32" t="str">
        <f>IF(Requirements!A40="","",Requirements!A40)</f>
        <v/>
      </c>
      <c r="B40" s="33" t="str">
        <f>IF(Requirements!B40="","",Requirements!B40)</f>
        <v/>
      </c>
      <c r="C40" s="153"/>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c r="AV40" s="150"/>
      <c r="AW40" s="150"/>
      <c r="AX40" s="150"/>
      <c r="AY40" s="150"/>
      <c r="AZ40" s="150"/>
      <c r="BA40" s="150"/>
      <c r="BB40" s="150"/>
      <c r="BC40" s="150"/>
      <c r="BD40" s="150"/>
      <c r="BE40" s="150"/>
      <c r="BF40" s="150"/>
      <c r="BG40" s="150"/>
      <c r="BH40" s="150"/>
      <c r="BI40" s="150"/>
      <c r="BJ40" s="150"/>
      <c r="BK40" s="150"/>
      <c r="BL40" s="150"/>
      <c r="BM40" s="150"/>
      <c r="BN40" s="150"/>
      <c r="BO40" s="150"/>
      <c r="BP40" s="150"/>
      <c r="BQ40" s="150"/>
      <c r="BR40" s="150"/>
      <c r="BS40" s="150"/>
      <c r="BT40" s="150"/>
      <c r="BU40" s="150"/>
      <c r="BV40" s="150"/>
      <c r="BW40" s="150"/>
      <c r="BX40" s="150"/>
      <c r="BY40" s="150"/>
      <c r="BZ40" s="150"/>
      <c r="CA40" s="150"/>
      <c r="CB40" s="150"/>
      <c r="CC40" s="150"/>
      <c r="CD40" s="150"/>
      <c r="CE40" s="150"/>
      <c r="CF40" s="150"/>
      <c r="CG40" s="150"/>
      <c r="CH40" s="150"/>
      <c r="CI40" s="150"/>
      <c r="CJ40" s="150"/>
      <c r="CK40" s="150"/>
      <c r="CL40" s="150"/>
      <c r="CM40" s="150"/>
      <c r="CN40" s="150"/>
      <c r="CO40" s="150"/>
      <c r="CP40" s="150"/>
      <c r="CQ40" s="150"/>
      <c r="CR40" s="150"/>
      <c r="CS40" s="150"/>
      <c r="CT40" s="150"/>
      <c r="CU40" s="114">
        <f t="shared" si="0"/>
        <v>0</v>
      </c>
    </row>
    <row r="41" spans="1:99" x14ac:dyDescent="0.3">
      <c r="A41" s="32" t="str">
        <f>IF(Requirements!A41="","",Requirements!A41)</f>
        <v/>
      </c>
      <c r="B41" s="33" t="str">
        <f>IF(Requirements!B41="","",Requirements!B41)</f>
        <v/>
      </c>
      <c r="C41" s="153"/>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c r="AZ41" s="150"/>
      <c r="BA41" s="150"/>
      <c r="BB41" s="150"/>
      <c r="BC41" s="150"/>
      <c r="BD41" s="150"/>
      <c r="BE41" s="150"/>
      <c r="BF41" s="150"/>
      <c r="BG41" s="150"/>
      <c r="BH41" s="150"/>
      <c r="BI41" s="150"/>
      <c r="BJ41" s="150"/>
      <c r="BK41" s="150"/>
      <c r="BL41" s="150"/>
      <c r="BM41" s="150"/>
      <c r="BN41" s="150"/>
      <c r="BO41" s="150"/>
      <c r="BP41" s="150"/>
      <c r="BQ41" s="150"/>
      <c r="BR41" s="150"/>
      <c r="BS41" s="150"/>
      <c r="BT41" s="150"/>
      <c r="BU41" s="150"/>
      <c r="BV41" s="150"/>
      <c r="BW41" s="150"/>
      <c r="BX41" s="150"/>
      <c r="BY41" s="150"/>
      <c r="BZ41" s="150"/>
      <c r="CA41" s="150"/>
      <c r="CB41" s="150"/>
      <c r="CC41" s="150"/>
      <c r="CD41" s="150"/>
      <c r="CE41" s="150"/>
      <c r="CF41" s="150"/>
      <c r="CG41" s="150"/>
      <c r="CH41" s="150"/>
      <c r="CI41" s="150"/>
      <c r="CJ41" s="150"/>
      <c r="CK41" s="150"/>
      <c r="CL41" s="150"/>
      <c r="CM41" s="150"/>
      <c r="CN41" s="150"/>
      <c r="CO41" s="150"/>
      <c r="CP41" s="150"/>
      <c r="CQ41" s="150"/>
      <c r="CR41" s="150"/>
      <c r="CS41" s="150"/>
      <c r="CT41" s="150"/>
      <c r="CU41" s="114">
        <f t="shared" si="0"/>
        <v>0</v>
      </c>
    </row>
    <row r="42" spans="1:99" x14ac:dyDescent="0.3">
      <c r="A42" s="32" t="str">
        <f>IF(Requirements!A42="","",Requirements!A42)</f>
        <v/>
      </c>
      <c r="B42" s="33" t="str">
        <f>IF(Requirements!B42="","",Requirements!B42)</f>
        <v/>
      </c>
      <c r="C42" s="153"/>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0"/>
      <c r="AY42" s="150"/>
      <c r="AZ42" s="150"/>
      <c r="BA42" s="150"/>
      <c r="BB42" s="150"/>
      <c r="BC42" s="150"/>
      <c r="BD42" s="150"/>
      <c r="BE42" s="150"/>
      <c r="BF42" s="150"/>
      <c r="BG42" s="150"/>
      <c r="BH42" s="150"/>
      <c r="BI42" s="150"/>
      <c r="BJ42" s="150"/>
      <c r="BK42" s="150"/>
      <c r="BL42" s="150"/>
      <c r="BM42" s="150"/>
      <c r="BN42" s="150"/>
      <c r="BO42" s="150"/>
      <c r="BP42" s="150"/>
      <c r="BQ42" s="150"/>
      <c r="BR42" s="150"/>
      <c r="BS42" s="150"/>
      <c r="BT42" s="150"/>
      <c r="BU42" s="150"/>
      <c r="BV42" s="150"/>
      <c r="BW42" s="150"/>
      <c r="BX42" s="150"/>
      <c r="BY42" s="150"/>
      <c r="BZ42" s="150"/>
      <c r="CA42" s="150"/>
      <c r="CB42" s="150"/>
      <c r="CC42" s="150"/>
      <c r="CD42" s="150"/>
      <c r="CE42" s="150"/>
      <c r="CF42" s="150"/>
      <c r="CG42" s="150"/>
      <c r="CH42" s="150"/>
      <c r="CI42" s="150"/>
      <c r="CJ42" s="150"/>
      <c r="CK42" s="150"/>
      <c r="CL42" s="150"/>
      <c r="CM42" s="150"/>
      <c r="CN42" s="150"/>
      <c r="CO42" s="150"/>
      <c r="CP42" s="150"/>
      <c r="CQ42" s="150"/>
      <c r="CR42" s="150"/>
      <c r="CS42" s="150"/>
      <c r="CT42" s="150"/>
      <c r="CU42" s="114">
        <f t="shared" si="0"/>
        <v>0</v>
      </c>
    </row>
    <row r="43" spans="1:99" x14ac:dyDescent="0.3">
      <c r="A43" s="32" t="str">
        <f>IF(Requirements!A43="","",Requirements!A43)</f>
        <v/>
      </c>
      <c r="B43" s="33" t="str">
        <f>IF(Requirements!B43="","",Requirements!B43)</f>
        <v/>
      </c>
      <c r="C43" s="153"/>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0"/>
      <c r="BG43" s="150"/>
      <c r="BH43" s="150"/>
      <c r="BI43" s="150"/>
      <c r="BJ43" s="150"/>
      <c r="BK43" s="150"/>
      <c r="BL43" s="150"/>
      <c r="BM43" s="150"/>
      <c r="BN43" s="150"/>
      <c r="BO43" s="150"/>
      <c r="BP43" s="150"/>
      <c r="BQ43" s="150"/>
      <c r="BR43" s="150"/>
      <c r="BS43" s="150"/>
      <c r="BT43" s="150"/>
      <c r="BU43" s="150"/>
      <c r="BV43" s="150"/>
      <c r="BW43" s="150"/>
      <c r="BX43" s="150"/>
      <c r="BY43" s="150"/>
      <c r="BZ43" s="150"/>
      <c r="CA43" s="150"/>
      <c r="CB43" s="150"/>
      <c r="CC43" s="150"/>
      <c r="CD43" s="150"/>
      <c r="CE43" s="150"/>
      <c r="CF43" s="150"/>
      <c r="CG43" s="150"/>
      <c r="CH43" s="150"/>
      <c r="CI43" s="150"/>
      <c r="CJ43" s="150"/>
      <c r="CK43" s="150"/>
      <c r="CL43" s="150"/>
      <c r="CM43" s="150"/>
      <c r="CN43" s="150"/>
      <c r="CO43" s="150"/>
      <c r="CP43" s="150"/>
      <c r="CQ43" s="150"/>
      <c r="CR43" s="150"/>
      <c r="CS43" s="150"/>
      <c r="CT43" s="150"/>
      <c r="CU43" s="114">
        <f t="shared" si="0"/>
        <v>0</v>
      </c>
    </row>
    <row r="44" spans="1:99" x14ac:dyDescent="0.3">
      <c r="A44" s="32" t="str">
        <f>IF(Requirements!A44="","",Requirements!A44)</f>
        <v/>
      </c>
      <c r="B44" s="33" t="str">
        <f>IF(Requirements!B44="","",Requirements!B44)</f>
        <v/>
      </c>
      <c r="C44" s="153"/>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c r="BD44" s="150"/>
      <c r="BE44" s="150"/>
      <c r="BF44" s="150"/>
      <c r="BG44" s="150"/>
      <c r="BH44" s="150"/>
      <c r="BI44" s="150"/>
      <c r="BJ44" s="150"/>
      <c r="BK44" s="150"/>
      <c r="BL44" s="150"/>
      <c r="BM44" s="150"/>
      <c r="BN44" s="150"/>
      <c r="BO44" s="150"/>
      <c r="BP44" s="150"/>
      <c r="BQ44" s="150"/>
      <c r="BR44" s="150"/>
      <c r="BS44" s="150"/>
      <c r="BT44" s="150"/>
      <c r="BU44" s="150"/>
      <c r="BV44" s="150"/>
      <c r="BW44" s="150"/>
      <c r="BX44" s="150"/>
      <c r="BY44" s="150"/>
      <c r="BZ44" s="150"/>
      <c r="CA44" s="150"/>
      <c r="CB44" s="150"/>
      <c r="CC44" s="150"/>
      <c r="CD44" s="150"/>
      <c r="CE44" s="150"/>
      <c r="CF44" s="150"/>
      <c r="CG44" s="150"/>
      <c r="CH44" s="150"/>
      <c r="CI44" s="150"/>
      <c r="CJ44" s="150"/>
      <c r="CK44" s="150"/>
      <c r="CL44" s="150"/>
      <c r="CM44" s="150"/>
      <c r="CN44" s="150"/>
      <c r="CO44" s="150"/>
      <c r="CP44" s="150"/>
      <c r="CQ44" s="150"/>
      <c r="CR44" s="150"/>
      <c r="CS44" s="150"/>
      <c r="CT44" s="150"/>
      <c r="CU44" s="114">
        <f t="shared" si="0"/>
        <v>0</v>
      </c>
    </row>
    <row r="45" spans="1:99" x14ac:dyDescent="0.3">
      <c r="A45" s="32" t="str">
        <f>IF(Requirements!A45="","",Requirements!A45)</f>
        <v/>
      </c>
      <c r="B45" s="33" t="str">
        <f>IF(Requirements!B45="","",Requirements!B45)</f>
        <v/>
      </c>
      <c r="C45" s="153"/>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c r="BE45" s="150"/>
      <c r="BF45" s="150"/>
      <c r="BG45" s="150"/>
      <c r="BH45" s="150"/>
      <c r="BI45" s="150"/>
      <c r="BJ45" s="150"/>
      <c r="BK45" s="150"/>
      <c r="BL45" s="150"/>
      <c r="BM45" s="150"/>
      <c r="BN45" s="150"/>
      <c r="BO45" s="150"/>
      <c r="BP45" s="150"/>
      <c r="BQ45" s="150"/>
      <c r="BR45" s="150"/>
      <c r="BS45" s="150"/>
      <c r="BT45" s="150"/>
      <c r="BU45" s="150"/>
      <c r="BV45" s="150"/>
      <c r="BW45" s="150"/>
      <c r="BX45" s="150"/>
      <c r="BY45" s="150"/>
      <c r="BZ45" s="150"/>
      <c r="CA45" s="150"/>
      <c r="CB45" s="150"/>
      <c r="CC45" s="150"/>
      <c r="CD45" s="150"/>
      <c r="CE45" s="150"/>
      <c r="CF45" s="150"/>
      <c r="CG45" s="150"/>
      <c r="CH45" s="150"/>
      <c r="CI45" s="150"/>
      <c r="CJ45" s="150"/>
      <c r="CK45" s="150"/>
      <c r="CL45" s="150"/>
      <c r="CM45" s="150"/>
      <c r="CN45" s="150"/>
      <c r="CO45" s="150"/>
      <c r="CP45" s="150"/>
      <c r="CQ45" s="150"/>
      <c r="CR45" s="150"/>
      <c r="CS45" s="150"/>
      <c r="CT45" s="150"/>
      <c r="CU45" s="114">
        <f t="shared" si="0"/>
        <v>0</v>
      </c>
    </row>
    <row r="46" spans="1:99" x14ac:dyDescent="0.3">
      <c r="A46" s="32" t="str">
        <f>IF(Requirements!A46="","",Requirements!A46)</f>
        <v/>
      </c>
      <c r="B46" s="33" t="str">
        <f>IF(Requirements!B46="","",Requirements!B46)</f>
        <v/>
      </c>
      <c r="C46" s="153"/>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0"/>
      <c r="AP46" s="150"/>
      <c r="AQ46" s="150"/>
      <c r="AR46" s="150"/>
      <c r="AS46" s="150"/>
      <c r="AT46" s="150"/>
      <c r="AU46" s="150"/>
      <c r="AV46" s="150"/>
      <c r="AW46" s="150"/>
      <c r="AX46" s="150"/>
      <c r="AY46" s="150"/>
      <c r="AZ46" s="150"/>
      <c r="BA46" s="150"/>
      <c r="BB46" s="150"/>
      <c r="BC46" s="150"/>
      <c r="BD46" s="150"/>
      <c r="BE46" s="150"/>
      <c r="BF46" s="150"/>
      <c r="BG46" s="150"/>
      <c r="BH46" s="150"/>
      <c r="BI46" s="150"/>
      <c r="BJ46" s="150"/>
      <c r="BK46" s="150"/>
      <c r="BL46" s="150"/>
      <c r="BM46" s="150"/>
      <c r="BN46" s="150"/>
      <c r="BO46" s="150"/>
      <c r="BP46" s="150"/>
      <c r="BQ46" s="150"/>
      <c r="BR46" s="150"/>
      <c r="BS46" s="150"/>
      <c r="BT46" s="150"/>
      <c r="BU46" s="150"/>
      <c r="BV46" s="150"/>
      <c r="BW46" s="150"/>
      <c r="BX46" s="150"/>
      <c r="BY46" s="150"/>
      <c r="BZ46" s="150"/>
      <c r="CA46" s="150"/>
      <c r="CB46" s="150"/>
      <c r="CC46" s="150"/>
      <c r="CD46" s="150"/>
      <c r="CE46" s="150"/>
      <c r="CF46" s="150"/>
      <c r="CG46" s="150"/>
      <c r="CH46" s="150"/>
      <c r="CI46" s="150"/>
      <c r="CJ46" s="150"/>
      <c r="CK46" s="150"/>
      <c r="CL46" s="150"/>
      <c r="CM46" s="150"/>
      <c r="CN46" s="150"/>
      <c r="CO46" s="150"/>
      <c r="CP46" s="150"/>
      <c r="CQ46" s="150"/>
      <c r="CR46" s="150"/>
      <c r="CS46" s="150"/>
      <c r="CT46" s="150"/>
      <c r="CU46" s="114">
        <f t="shared" si="0"/>
        <v>0</v>
      </c>
    </row>
    <row r="47" spans="1:99" x14ac:dyDescent="0.3">
      <c r="A47" s="32" t="str">
        <f>IF(Requirements!A47="","",Requirements!A47)</f>
        <v/>
      </c>
      <c r="B47" s="33" t="str">
        <f>IF(Requirements!B47="","",Requirements!B47)</f>
        <v/>
      </c>
      <c r="C47" s="153"/>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150"/>
      <c r="AY47" s="150"/>
      <c r="AZ47" s="150"/>
      <c r="BA47" s="150"/>
      <c r="BB47" s="150"/>
      <c r="BC47" s="150"/>
      <c r="BD47" s="150"/>
      <c r="BE47" s="150"/>
      <c r="BF47" s="150"/>
      <c r="BG47" s="150"/>
      <c r="BH47" s="150"/>
      <c r="BI47" s="150"/>
      <c r="BJ47" s="150"/>
      <c r="BK47" s="150"/>
      <c r="BL47" s="150"/>
      <c r="BM47" s="150"/>
      <c r="BN47" s="150"/>
      <c r="BO47" s="150"/>
      <c r="BP47" s="150"/>
      <c r="BQ47" s="150"/>
      <c r="BR47" s="150"/>
      <c r="BS47" s="150"/>
      <c r="BT47" s="150"/>
      <c r="BU47" s="150"/>
      <c r="BV47" s="150"/>
      <c r="BW47" s="150"/>
      <c r="BX47" s="150"/>
      <c r="BY47" s="150"/>
      <c r="BZ47" s="150"/>
      <c r="CA47" s="150"/>
      <c r="CB47" s="150"/>
      <c r="CC47" s="150"/>
      <c r="CD47" s="150"/>
      <c r="CE47" s="150"/>
      <c r="CF47" s="150"/>
      <c r="CG47" s="150"/>
      <c r="CH47" s="150"/>
      <c r="CI47" s="150"/>
      <c r="CJ47" s="150"/>
      <c r="CK47" s="150"/>
      <c r="CL47" s="150"/>
      <c r="CM47" s="150"/>
      <c r="CN47" s="150"/>
      <c r="CO47" s="150"/>
      <c r="CP47" s="150"/>
      <c r="CQ47" s="150"/>
      <c r="CR47" s="150"/>
      <c r="CS47" s="150"/>
      <c r="CT47" s="150"/>
      <c r="CU47" s="114">
        <f t="shared" si="0"/>
        <v>0</v>
      </c>
    </row>
    <row r="48" spans="1:99" x14ac:dyDescent="0.3">
      <c r="A48" s="32" t="str">
        <f>IF(Requirements!A48="","",Requirements!A48)</f>
        <v/>
      </c>
      <c r="B48" s="33" t="str">
        <f>IF(Requirements!B48="","",Requirements!B48)</f>
        <v/>
      </c>
      <c r="C48" s="153"/>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0"/>
      <c r="BD48" s="150"/>
      <c r="BE48" s="150"/>
      <c r="BF48" s="150"/>
      <c r="BG48" s="150"/>
      <c r="BH48" s="150"/>
      <c r="BI48" s="150"/>
      <c r="BJ48" s="150"/>
      <c r="BK48" s="150"/>
      <c r="BL48" s="150"/>
      <c r="BM48" s="150"/>
      <c r="BN48" s="150"/>
      <c r="BO48" s="150"/>
      <c r="BP48" s="150"/>
      <c r="BQ48" s="150"/>
      <c r="BR48" s="150"/>
      <c r="BS48" s="150"/>
      <c r="BT48" s="150"/>
      <c r="BU48" s="150"/>
      <c r="BV48" s="150"/>
      <c r="BW48" s="150"/>
      <c r="BX48" s="150"/>
      <c r="BY48" s="150"/>
      <c r="BZ48" s="150"/>
      <c r="CA48" s="150"/>
      <c r="CB48" s="150"/>
      <c r="CC48" s="150"/>
      <c r="CD48" s="150"/>
      <c r="CE48" s="150"/>
      <c r="CF48" s="150"/>
      <c r="CG48" s="150"/>
      <c r="CH48" s="150"/>
      <c r="CI48" s="150"/>
      <c r="CJ48" s="150"/>
      <c r="CK48" s="150"/>
      <c r="CL48" s="150"/>
      <c r="CM48" s="150"/>
      <c r="CN48" s="150"/>
      <c r="CO48" s="150"/>
      <c r="CP48" s="150"/>
      <c r="CQ48" s="150"/>
      <c r="CR48" s="150"/>
      <c r="CS48" s="150"/>
      <c r="CT48" s="150"/>
      <c r="CU48" s="114">
        <f t="shared" si="0"/>
        <v>0</v>
      </c>
    </row>
    <row r="49" spans="1:99" x14ac:dyDescent="0.3">
      <c r="A49" s="32" t="str">
        <f>IF(Requirements!A49="","",Requirements!A49)</f>
        <v/>
      </c>
      <c r="B49" s="33" t="str">
        <f>IF(Requirements!B49="","",Requirements!B49)</f>
        <v/>
      </c>
      <c r="C49" s="153"/>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0"/>
      <c r="BQ49" s="150"/>
      <c r="BR49" s="150"/>
      <c r="BS49" s="150"/>
      <c r="BT49" s="150"/>
      <c r="BU49" s="150"/>
      <c r="BV49" s="150"/>
      <c r="BW49" s="150"/>
      <c r="BX49" s="150"/>
      <c r="BY49" s="150"/>
      <c r="BZ49" s="150"/>
      <c r="CA49" s="150"/>
      <c r="CB49" s="150"/>
      <c r="CC49" s="150"/>
      <c r="CD49" s="150"/>
      <c r="CE49" s="150"/>
      <c r="CF49" s="150"/>
      <c r="CG49" s="150"/>
      <c r="CH49" s="150"/>
      <c r="CI49" s="150"/>
      <c r="CJ49" s="150"/>
      <c r="CK49" s="150"/>
      <c r="CL49" s="150"/>
      <c r="CM49" s="150"/>
      <c r="CN49" s="150"/>
      <c r="CO49" s="150"/>
      <c r="CP49" s="150"/>
      <c r="CQ49" s="150"/>
      <c r="CR49" s="150"/>
      <c r="CS49" s="150"/>
      <c r="CT49" s="150"/>
      <c r="CU49" s="114">
        <f t="shared" si="0"/>
        <v>0</v>
      </c>
    </row>
    <row r="50" spans="1:99" x14ac:dyDescent="0.3">
      <c r="A50" s="32" t="str">
        <f>IF(Requirements!A50="","",Requirements!A50)</f>
        <v/>
      </c>
      <c r="B50" s="33" t="str">
        <f>IF(Requirements!B50="","",Requirements!B50)</f>
        <v/>
      </c>
      <c r="C50" s="153"/>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0"/>
      <c r="BR50" s="150"/>
      <c r="BS50" s="150"/>
      <c r="BT50" s="150"/>
      <c r="BU50" s="150"/>
      <c r="BV50" s="150"/>
      <c r="BW50" s="150"/>
      <c r="BX50" s="150"/>
      <c r="BY50" s="150"/>
      <c r="BZ50" s="150"/>
      <c r="CA50" s="150"/>
      <c r="CB50" s="150"/>
      <c r="CC50" s="150"/>
      <c r="CD50" s="150"/>
      <c r="CE50" s="150"/>
      <c r="CF50" s="150"/>
      <c r="CG50" s="150"/>
      <c r="CH50" s="150"/>
      <c r="CI50" s="150"/>
      <c r="CJ50" s="150"/>
      <c r="CK50" s="150"/>
      <c r="CL50" s="150"/>
      <c r="CM50" s="150"/>
      <c r="CN50" s="150"/>
      <c r="CO50" s="150"/>
      <c r="CP50" s="150"/>
      <c r="CQ50" s="150"/>
      <c r="CR50" s="150"/>
      <c r="CS50" s="150"/>
      <c r="CT50" s="150"/>
      <c r="CU50" s="114">
        <f t="shared" si="0"/>
        <v>0</v>
      </c>
    </row>
    <row r="51" spans="1:99" x14ac:dyDescent="0.3">
      <c r="A51" s="32" t="str">
        <f>IF(Requirements!A51="","",Requirements!A51)</f>
        <v/>
      </c>
      <c r="B51" s="33" t="str">
        <f>IF(Requirements!B51="","",Requirements!B51)</f>
        <v/>
      </c>
      <c r="C51" s="153"/>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0"/>
      <c r="BQ51" s="150"/>
      <c r="BR51" s="150"/>
      <c r="BS51" s="150"/>
      <c r="BT51" s="150"/>
      <c r="BU51" s="150"/>
      <c r="BV51" s="150"/>
      <c r="BW51" s="150"/>
      <c r="BX51" s="150"/>
      <c r="BY51" s="150"/>
      <c r="BZ51" s="150"/>
      <c r="CA51" s="150"/>
      <c r="CB51" s="150"/>
      <c r="CC51" s="150"/>
      <c r="CD51" s="150"/>
      <c r="CE51" s="150"/>
      <c r="CF51" s="150"/>
      <c r="CG51" s="150"/>
      <c r="CH51" s="150"/>
      <c r="CI51" s="150"/>
      <c r="CJ51" s="150"/>
      <c r="CK51" s="150"/>
      <c r="CL51" s="150"/>
      <c r="CM51" s="150"/>
      <c r="CN51" s="150"/>
      <c r="CO51" s="150"/>
      <c r="CP51" s="150"/>
      <c r="CQ51" s="150"/>
      <c r="CR51" s="150"/>
      <c r="CS51" s="150"/>
      <c r="CT51" s="150"/>
      <c r="CU51" s="114">
        <f t="shared" si="0"/>
        <v>0</v>
      </c>
    </row>
    <row r="52" spans="1:99" x14ac:dyDescent="0.3">
      <c r="A52" s="32" t="str">
        <f>IF(Requirements!A52="","",Requirements!A52)</f>
        <v/>
      </c>
      <c r="B52" s="33" t="str">
        <f>IF(Requirements!B52="","",Requirements!B52)</f>
        <v/>
      </c>
      <c r="C52" s="153"/>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150"/>
      <c r="CC52" s="150"/>
      <c r="CD52" s="150"/>
      <c r="CE52" s="150"/>
      <c r="CF52" s="150"/>
      <c r="CG52" s="150"/>
      <c r="CH52" s="150"/>
      <c r="CI52" s="150"/>
      <c r="CJ52" s="150"/>
      <c r="CK52" s="150"/>
      <c r="CL52" s="150"/>
      <c r="CM52" s="150"/>
      <c r="CN52" s="150"/>
      <c r="CO52" s="150"/>
      <c r="CP52" s="150"/>
      <c r="CQ52" s="150"/>
      <c r="CR52" s="150"/>
      <c r="CS52" s="150"/>
      <c r="CT52" s="150"/>
      <c r="CU52" s="114">
        <f t="shared" si="0"/>
        <v>0</v>
      </c>
    </row>
    <row r="53" spans="1:99" x14ac:dyDescent="0.3">
      <c r="A53" s="32" t="str">
        <f>IF(Requirements!A53="","",Requirements!A53)</f>
        <v/>
      </c>
      <c r="B53" s="33" t="str">
        <f>IF(Requirements!B53="","",Requirements!B53)</f>
        <v/>
      </c>
      <c r="C53" s="153"/>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0"/>
      <c r="BR53" s="150"/>
      <c r="BS53" s="150"/>
      <c r="BT53" s="150"/>
      <c r="BU53" s="150"/>
      <c r="BV53" s="150"/>
      <c r="BW53" s="150"/>
      <c r="BX53" s="150"/>
      <c r="BY53" s="150"/>
      <c r="BZ53" s="150"/>
      <c r="CA53" s="150"/>
      <c r="CB53" s="150"/>
      <c r="CC53" s="150"/>
      <c r="CD53" s="150"/>
      <c r="CE53" s="150"/>
      <c r="CF53" s="150"/>
      <c r="CG53" s="150"/>
      <c r="CH53" s="150"/>
      <c r="CI53" s="150"/>
      <c r="CJ53" s="150"/>
      <c r="CK53" s="150"/>
      <c r="CL53" s="150"/>
      <c r="CM53" s="150"/>
      <c r="CN53" s="150"/>
      <c r="CO53" s="150"/>
      <c r="CP53" s="150"/>
      <c r="CQ53" s="150"/>
      <c r="CR53" s="150"/>
      <c r="CS53" s="150"/>
      <c r="CT53" s="150"/>
      <c r="CU53" s="114">
        <f t="shared" si="0"/>
        <v>0</v>
      </c>
    </row>
    <row r="54" spans="1:99" x14ac:dyDescent="0.3">
      <c r="A54" s="32" t="str">
        <f>IF(Requirements!A54="","",Requirements!A54)</f>
        <v/>
      </c>
      <c r="B54" s="33" t="str">
        <f>IF(Requirements!B54="","",Requirements!B54)</f>
        <v/>
      </c>
      <c r="C54" s="153"/>
      <c r="D54" s="150"/>
      <c r="E54" s="150"/>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c r="AM54" s="150"/>
      <c r="AN54" s="150"/>
      <c r="AO54" s="150"/>
      <c r="AP54" s="150"/>
      <c r="AQ54" s="150"/>
      <c r="AR54" s="150"/>
      <c r="AS54" s="150"/>
      <c r="AT54" s="150"/>
      <c r="AU54" s="150"/>
      <c r="AV54" s="150"/>
      <c r="AW54" s="150"/>
      <c r="AX54" s="150"/>
      <c r="AY54" s="150"/>
      <c r="AZ54" s="150"/>
      <c r="BA54" s="150"/>
      <c r="BB54" s="150"/>
      <c r="BC54" s="150"/>
      <c r="BD54" s="150"/>
      <c r="BE54" s="150"/>
      <c r="BF54" s="150"/>
      <c r="BG54" s="150"/>
      <c r="BH54" s="150"/>
      <c r="BI54" s="150"/>
      <c r="BJ54" s="150"/>
      <c r="BK54" s="150"/>
      <c r="BL54" s="150"/>
      <c r="BM54" s="150"/>
      <c r="BN54" s="150"/>
      <c r="BO54" s="150"/>
      <c r="BP54" s="150"/>
      <c r="BQ54" s="150"/>
      <c r="BR54" s="150"/>
      <c r="BS54" s="150"/>
      <c r="BT54" s="150"/>
      <c r="BU54" s="150"/>
      <c r="BV54" s="150"/>
      <c r="BW54" s="150"/>
      <c r="BX54" s="150"/>
      <c r="BY54" s="150"/>
      <c r="BZ54" s="150"/>
      <c r="CA54" s="150"/>
      <c r="CB54" s="150"/>
      <c r="CC54" s="150"/>
      <c r="CD54" s="150"/>
      <c r="CE54" s="150"/>
      <c r="CF54" s="150"/>
      <c r="CG54" s="150"/>
      <c r="CH54" s="150"/>
      <c r="CI54" s="150"/>
      <c r="CJ54" s="150"/>
      <c r="CK54" s="150"/>
      <c r="CL54" s="150"/>
      <c r="CM54" s="150"/>
      <c r="CN54" s="150"/>
      <c r="CO54" s="150"/>
      <c r="CP54" s="150"/>
      <c r="CQ54" s="150"/>
      <c r="CR54" s="150"/>
      <c r="CS54" s="150"/>
      <c r="CT54" s="150"/>
      <c r="CU54" s="114">
        <f t="shared" si="0"/>
        <v>0</v>
      </c>
    </row>
    <row r="55" spans="1:99" x14ac:dyDescent="0.3">
      <c r="A55" s="32" t="str">
        <f>IF(Requirements!A55="","",Requirements!A55)</f>
        <v/>
      </c>
      <c r="B55" s="33" t="str">
        <f>IF(Requirements!B55="","",Requirements!B55)</f>
        <v/>
      </c>
      <c r="C55" s="153"/>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150"/>
      <c r="AZ55" s="150"/>
      <c r="BA55" s="150"/>
      <c r="BB55" s="150"/>
      <c r="BC55" s="150"/>
      <c r="BD55" s="150"/>
      <c r="BE55" s="150"/>
      <c r="BF55" s="150"/>
      <c r="BG55" s="150"/>
      <c r="BH55" s="150"/>
      <c r="BI55" s="150"/>
      <c r="BJ55" s="150"/>
      <c r="BK55" s="150"/>
      <c r="BL55" s="150"/>
      <c r="BM55" s="150"/>
      <c r="BN55" s="150"/>
      <c r="BO55" s="150"/>
      <c r="BP55" s="150"/>
      <c r="BQ55" s="150"/>
      <c r="BR55" s="150"/>
      <c r="BS55" s="150"/>
      <c r="BT55" s="150"/>
      <c r="BU55" s="150"/>
      <c r="BV55" s="150"/>
      <c r="BW55" s="150"/>
      <c r="BX55" s="150"/>
      <c r="BY55" s="150"/>
      <c r="BZ55" s="150"/>
      <c r="CA55" s="150"/>
      <c r="CB55" s="150"/>
      <c r="CC55" s="150"/>
      <c r="CD55" s="150"/>
      <c r="CE55" s="150"/>
      <c r="CF55" s="150"/>
      <c r="CG55" s="150"/>
      <c r="CH55" s="150"/>
      <c r="CI55" s="150"/>
      <c r="CJ55" s="150"/>
      <c r="CK55" s="150"/>
      <c r="CL55" s="150"/>
      <c r="CM55" s="150"/>
      <c r="CN55" s="150"/>
      <c r="CO55" s="150"/>
      <c r="CP55" s="150"/>
      <c r="CQ55" s="150"/>
      <c r="CR55" s="150"/>
      <c r="CS55" s="150"/>
      <c r="CT55" s="150"/>
      <c r="CU55" s="114">
        <f t="shared" si="0"/>
        <v>0</v>
      </c>
    </row>
    <row r="56" spans="1:99" x14ac:dyDescent="0.3">
      <c r="A56" s="32" t="str">
        <f>IF(Requirements!A56="","",Requirements!A56)</f>
        <v/>
      </c>
      <c r="B56" s="33" t="str">
        <f>IF(Requirements!B56="","",Requirements!B56)</f>
        <v/>
      </c>
      <c r="C56" s="153"/>
      <c r="D56" s="150"/>
      <c r="E56" s="150"/>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150"/>
      <c r="AM56" s="150"/>
      <c r="AN56" s="150"/>
      <c r="AO56" s="150"/>
      <c r="AP56" s="150"/>
      <c r="AQ56" s="150"/>
      <c r="AR56" s="150"/>
      <c r="AS56" s="150"/>
      <c r="AT56" s="150"/>
      <c r="AU56" s="150"/>
      <c r="AV56" s="150"/>
      <c r="AW56" s="150"/>
      <c r="AX56" s="150"/>
      <c r="AY56" s="150"/>
      <c r="AZ56" s="150"/>
      <c r="BA56" s="150"/>
      <c r="BB56" s="150"/>
      <c r="BC56" s="150"/>
      <c r="BD56" s="150"/>
      <c r="BE56" s="150"/>
      <c r="BF56" s="150"/>
      <c r="BG56" s="150"/>
      <c r="BH56" s="150"/>
      <c r="BI56" s="150"/>
      <c r="BJ56" s="150"/>
      <c r="BK56" s="150"/>
      <c r="BL56" s="150"/>
      <c r="BM56" s="150"/>
      <c r="BN56" s="150"/>
      <c r="BO56" s="150"/>
      <c r="BP56" s="150"/>
      <c r="BQ56" s="150"/>
      <c r="BR56" s="150"/>
      <c r="BS56" s="150"/>
      <c r="BT56" s="150"/>
      <c r="BU56" s="150"/>
      <c r="BV56" s="150"/>
      <c r="BW56" s="150"/>
      <c r="BX56" s="150"/>
      <c r="BY56" s="150"/>
      <c r="BZ56" s="150"/>
      <c r="CA56" s="150"/>
      <c r="CB56" s="150"/>
      <c r="CC56" s="150"/>
      <c r="CD56" s="150"/>
      <c r="CE56" s="150"/>
      <c r="CF56" s="150"/>
      <c r="CG56" s="150"/>
      <c r="CH56" s="150"/>
      <c r="CI56" s="150"/>
      <c r="CJ56" s="150"/>
      <c r="CK56" s="150"/>
      <c r="CL56" s="150"/>
      <c r="CM56" s="150"/>
      <c r="CN56" s="150"/>
      <c r="CO56" s="150"/>
      <c r="CP56" s="150"/>
      <c r="CQ56" s="150"/>
      <c r="CR56" s="150"/>
      <c r="CS56" s="150"/>
      <c r="CT56" s="150"/>
      <c r="CU56" s="114">
        <f t="shared" si="0"/>
        <v>0</v>
      </c>
    </row>
    <row r="57" spans="1:99" x14ac:dyDescent="0.3">
      <c r="A57" s="32" t="str">
        <f>IF(Requirements!A57="","",Requirements!A57)</f>
        <v/>
      </c>
      <c r="B57" s="33" t="str">
        <f>IF(Requirements!B57="","",Requirements!B57)</f>
        <v/>
      </c>
      <c r="C57" s="153"/>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0"/>
      <c r="AY57" s="150"/>
      <c r="AZ57" s="150"/>
      <c r="BA57" s="150"/>
      <c r="BB57" s="150"/>
      <c r="BC57" s="150"/>
      <c r="BD57" s="150"/>
      <c r="BE57" s="150"/>
      <c r="BF57" s="150"/>
      <c r="BG57" s="150"/>
      <c r="BH57" s="150"/>
      <c r="BI57" s="150"/>
      <c r="BJ57" s="150"/>
      <c r="BK57" s="150"/>
      <c r="BL57" s="150"/>
      <c r="BM57" s="150"/>
      <c r="BN57" s="150"/>
      <c r="BO57" s="150"/>
      <c r="BP57" s="150"/>
      <c r="BQ57" s="150"/>
      <c r="BR57" s="150"/>
      <c r="BS57" s="150"/>
      <c r="BT57" s="150"/>
      <c r="BU57" s="150"/>
      <c r="BV57" s="150"/>
      <c r="BW57" s="150"/>
      <c r="BX57" s="150"/>
      <c r="BY57" s="150"/>
      <c r="BZ57" s="150"/>
      <c r="CA57" s="150"/>
      <c r="CB57" s="150"/>
      <c r="CC57" s="150"/>
      <c r="CD57" s="150"/>
      <c r="CE57" s="150"/>
      <c r="CF57" s="150"/>
      <c r="CG57" s="150"/>
      <c r="CH57" s="150"/>
      <c r="CI57" s="150"/>
      <c r="CJ57" s="150"/>
      <c r="CK57" s="150"/>
      <c r="CL57" s="150"/>
      <c r="CM57" s="150"/>
      <c r="CN57" s="150"/>
      <c r="CO57" s="150"/>
      <c r="CP57" s="150"/>
      <c r="CQ57" s="150"/>
      <c r="CR57" s="150"/>
      <c r="CS57" s="150"/>
      <c r="CT57" s="150"/>
      <c r="CU57" s="114">
        <f t="shared" si="0"/>
        <v>0</v>
      </c>
    </row>
    <row r="58" spans="1:99" x14ac:dyDescent="0.3">
      <c r="A58" s="32" t="str">
        <f>IF(Requirements!A58="","",Requirements!A58)</f>
        <v/>
      </c>
      <c r="B58" s="33" t="str">
        <f>IF(Requirements!B58="","",Requirements!B58)</f>
        <v/>
      </c>
      <c r="C58" s="153"/>
      <c r="D58" s="150"/>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M58" s="150"/>
      <c r="AN58" s="150"/>
      <c r="AO58" s="150"/>
      <c r="AP58" s="150"/>
      <c r="AQ58" s="150"/>
      <c r="AR58" s="150"/>
      <c r="AS58" s="150"/>
      <c r="AT58" s="150"/>
      <c r="AU58" s="150"/>
      <c r="AV58" s="150"/>
      <c r="AW58" s="150"/>
      <c r="AX58" s="150"/>
      <c r="AY58" s="150"/>
      <c r="AZ58" s="150"/>
      <c r="BA58" s="150"/>
      <c r="BB58" s="150"/>
      <c r="BC58" s="150"/>
      <c r="BD58" s="150"/>
      <c r="BE58" s="150"/>
      <c r="BF58" s="150"/>
      <c r="BG58" s="150"/>
      <c r="BH58" s="150"/>
      <c r="BI58" s="150"/>
      <c r="BJ58" s="150"/>
      <c r="BK58" s="150"/>
      <c r="BL58" s="150"/>
      <c r="BM58" s="150"/>
      <c r="BN58" s="150"/>
      <c r="BO58" s="150"/>
      <c r="BP58" s="150"/>
      <c r="BQ58" s="150"/>
      <c r="BR58" s="150"/>
      <c r="BS58" s="150"/>
      <c r="BT58" s="150"/>
      <c r="BU58" s="150"/>
      <c r="BV58" s="150"/>
      <c r="BW58" s="150"/>
      <c r="BX58" s="150"/>
      <c r="BY58" s="150"/>
      <c r="BZ58" s="150"/>
      <c r="CA58" s="150"/>
      <c r="CB58" s="150"/>
      <c r="CC58" s="150"/>
      <c r="CD58" s="150"/>
      <c r="CE58" s="150"/>
      <c r="CF58" s="150"/>
      <c r="CG58" s="150"/>
      <c r="CH58" s="150"/>
      <c r="CI58" s="150"/>
      <c r="CJ58" s="150"/>
      <c r="CK58" s="150"/>
      <c r="CL58" s="150"/>
      <c r="CM58" s="150"/>
      <c r="CN58" s="150"/>
      <c r="CO58" s="150"/>
      <c r="CP58" s="150"/>
      <c r="CQ58" s="150"/>
      <c r="CR58" s="150"/>
      <c r="CS58" s="150"/>
      <c r="CT58" s="150"/>
      <c r="CU58" s="114">
        <f t="shared" si="0"/>
        <v>0</v>
      </c>
    </row>
    <row r="59" spans="1:99" x14ac:dyDescent="0.3">
      <c r="A59" s="32" t="str">
        <f>IF(Requirements!A59="","",Requirements!A59)</f>
        <v/>
      </c>
      <c r="B59" s="33" t="str">
        <f>IF(Requirements!B59="","",Requirements!B59)</f>
        <v/>
      </c>
      <c r="C59" s="153"/>
      <c r="D59" s="150"/>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0"/>
      <c r="AY59" s="150"/>
      <c r="AZ59" s="150"/>
      <c r="BA59" s="150"/>
      <c r="BB59" s="150"/>
      <c r="BC59" s="150"/>
      <c r="BD59" s="150"/>
      <c r="BE59" s="150"/>
      <c r="BF59" s="150"/>
      <c r="BG59" s="150"/>
      <c r="BH59" s="150"/>
      <c r="BI59" s="150"/>
      <c r="BJ59" s="150"/>
      <c r="BK59" s="150"/>
      <c r="BL59" s="150"/>
      <c r="BM59" s="150"/>
      <c r="BN59" s="150"/>
      <c r="BO59" s="150"/>
      <c r="BP59" s="150"/>
      <c r="BQ59" s="150"/>
      <c r="BR59" s="150"/>
      <c r="BS59" s="150"/>
      <c r="BT59" s="150"/>
      <c r="BU59" s="150"/>
      <c r="BV59" s="150"/>
      <c r="BW59" s="150"/>
      <c r="BX59" s="150"/>
      <c r="BY59" s="150"/>
      <c r="BZ59" s="150"/>
      <c r="CA59" s="150"/>
      <c r="CB59" s="150"/>
      <c r="CC59" s="150"/>
      <c r="CD59" s="150"/>
      <c r="CE59" s="150"/>
      <c r="CF59" s="150"/>
      <c r="CG59" s="150"/>
      <c r="CH59" s="150"/>
      <c r="CI59" s="150"/>
      <c r="CJ59" s="150"/>
      <c r="CK59" s="150"/>
      <c r="CL59" s="150"/>
      <c r="CM59" s="150"/>
      <c r="CN59" s="150"/>
      <c r="CO59" s="150"/>
      <c r="CP59" s="150"/>
      <c r="CQ59" s="150"/>
      <c r="CR59" s="150"/>
      <c r="CS59" s="150"/>
      <c r="CT59" s="150"/>
      <c r="CU59" s="114">
        <f t="shared" si="0"/>
        <v>0</v>
      </c>
    </row>
    <row r="60" spans="1:99" x14ac:dyDescent="0.3">
      <c r="A60" s="32" t="str">
        <f>IF(Requirements!A60="","",Requirements!A60)</f>
        <v/>
      </c>
      <c r="B60" s="33" t="str">
        <f>IF(Requirements!B60="","",Requirements!B60)</f>
        <v/>
      </c>
      <c r="C60" s="153"/>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0"/>
      <c r="AW60" s="150"/>
      <c r="AX60" s="150"/>
      <c r="AY60" s="150"/>
      <c r="AZ60" s="150"/>
      <c r="BA60" s="150"/>
      <c r="BB60" s="150"/>
      <c r="BC60" s="150"/>
      <c r="BD60" s="150"/>
      <c r="BE60" s="150"/>
      <c r="BF60" s="150"/>
      <c r="BG60" s="150"/>
      <c r="BH60" s="150"/>
      <c r="BI60" s="150"/>
      <c r="BJ60" s="150"/>
      <c r="BK60" s="150"/>
      <c r="BL60" s="150"/>
      <c r="BM60" s="150"/>
      <c r="BN60" s="150"/>
      <c r="BO60" s="150"/>
      <c r="BP60" s="150"/>
      <c r="BQ60" s="150"/>
      <c r="BR60" s="150"/>
      <c r="BS60" s="150"/>
      <c r="BT60" s="150"/>
      <c r="BU60" s="150"/>
      <c r="BV60" s="150"/>
      <c r="BW60" s="150"/>
      <c r="BX60" s="150"/>
      <c r="BY60" s="150"/>
      <c r="BZ60" s="150"/>
      <c r="CA60" s="150"/>
      <c r="CB60" s="150"/>
      <c r="CC60" s="150"/>
      <c r="CD60" s="150"/>
      <c r="CE60" s="150"/>
      <c r="CF60" s="150"/>
      <c r="CG60" s="150"/>
      <c r="CH60" s="150"/>
      <c r="CI60" s="150"/>
      <c r="CJ60" s="150"/>
      <c r="CK60" s="150"/>
      <c r="CL60" s="150"/>
      <c r="CM60" s="150"/>
      <c r="CN60" s="150"/>
      <c r="CO60" s="150"/>
      <c r="CP60" s="150"/>
      <c r="CQ60" s="150"/>
      <c r="CR60" s="150"/>
      <c r="CS60" s="150"/>
      <c r="CT60" s="150"/>
      <c r="CU60" s="114">
        <f t="shared" si="0"/>
        <v>0</v>
      </c>
    </row>
    <row r="61" spans="1:99" x14ac:dyDescent="0.3">
      <c r="A61" s="32" t="str">
        <f>IF(Requirements!A61="","",Requirements!A61)</f>
        <v/>
      </c>
      <c r="B61" s="33" t="str">
        <f>IF(Requirements!B61="","",Requirements!B61)</f>
        <v/>
      </c>
      <c r="C61" s="153"/>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M61" s="150"/>
      <c r="AN61" s="150"/>
      <c r="AO61" s="150"/>
      <c r="AP61" s="150"/>
      <c r="AQ61" s="150"/>
      <c r="AR61" s="150"/>
      <c r="AS61" s="150"/>
      <c r="AT61" s="150"/>
      <c r="AU61" s="150"/>
      <c r="AV61" s="150"/>
      <c r="AW61" s="150"/>
      <c r="AX61" s="150"/>
      <c r="AY61" s="150"/>
      <c r="AZ61" s="150"/>
      <c r="BA61" s="150"/>
      <c r="BB61" s="150"/>
      <c r="BC61" s="150"/>
      <c r="BD61" s="150"/>
      <c r="BE61" s="150"/>
      <c r="BF61" s="150"/>
      <c r="BG61" s="150"/>
      <c r="BH61" s="150"/>
      <c r="BI61" s="150"/>
      <c r="BJ61" s="150"/>
      <c r="BK61" s="150"/>
      <c r="BL61" s="150"/>
      <c r="BM61" s="150"/>
      <c r="BN61" s="150"/>
      <c r="BO61" s="150"/>
      <c r="BP61" s="150"/>
      <c r="BQ61" s="150"/>
      <c r="BR61" s="150"/>
      <c r="BS61" s="150"/>
      <c r="BT61" s="150"/>
      <c r="BU61" s="150"/>
      <c r="BV61" s="150"/>
      <c r="BW61" s="150"/>
      <c r="BX61" s="150"/>
      <c r="BY61" s="150"/>
      <c r="BZ61" s="150"/>
      <c r="CA61" s="150"/>
      <c r="CB61" s="150"/>
      <c r="CC61" s="150"/>
      <c r="CD61" s="150"/>
      <c r="CE61" s="150"/>
      <c r="CF61" s="150"/>
      <c r="CG61" s="150"/>
      <c r="CH61" s="150"/>
      <c r="CI61" s="150"/>
      <c r="CJ61" s="150"/>
      <c r="CK61" s="150"/>
      <c r="CL61" s="150"/>
      <c r="CM61" s="150"/>
      <c r="CN61" s="150"/>
      <c r="CO61" s="150"/>
      <c r="CP61" s="150"/>
      <c r="CQ61" s="150"/>
      <c r="CR61" s="150"/>
      <c r="CS61" s="150"/>
      <c r="CT61" s="150"/>
      <c r="CU61" s="114">
        <f t="shared" si="0"/>
        <v>0</v>
      </c>
    </row>
    <row r="62" spans="1:99" x14ac:dyDescent="0.3">
      <c r="A62" s="32" t="str">
        <f>IF(Requirements!A62="","",Requirements!A62)</f>
        <v/>
      </c>
      <c r="B62" s="33" t="str">
        <f>IF(Requirements!B62="","",Requirements!B62)</f>
        <v/>
      </c>
      <c r="C62" s="153"/>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50"/>
      <c r="AX62" s="150"/>
      <c r="AY62" s="150"/>
      <c r="AZ62" s="150"/>
      <c r="BA62" s="150"/>
      <c r="BB62" s="150"/>
      <c r="BC62" s="150"/>
      <c r="BD62" s="150"/>
      <c r="BE62" s="150"/>
      <c r="BF62" s="150"/>
      <c r="BG62" s="150"/>
      <c r="BH62" s="150"/>
      <c r="BI62" s="150"/>
      <c r="BJ62" s="150"/>
      <c r="BK62" s="150"/>
      <c r="BL62" s="150"/>
      <c r="BM62" s="150"/>
      <c r="BN62" s="150"/>
      <c r="BO62" s="150"/>
      <c r="BP62" s="150"/>
      <c r="BQ62" s="150"/>
      <c r="BR62" s="150"/>
      <c r="BS62" s="150"/>
      <c r="BT62" s="150"/>
      <c r="BU62" s="150"/>
      <c r="BV62" s="150"/>
      <c r="BW62" s="150"/>
      <c r="BX62" s="150"/>
      <c r="BY62" s="150"/>
      <c r="BZ62" s="150"/>
      <c r="CA62" s="150"/>
      <c r="CB62" s="150"/>
      <c r="CC62" s="150"/>
      <c r="CD62" s="150"/>
      <c r="CE62" s="150"/>
      <c r="CF62" s="150"/>
      <c r="CG62" s="150"/>
      <c r="CH62" s="150"/>
      <c r="CI62" s="150"/>
      <c r="CJ62" s="150"/>
      <c r="CK62" s="150"/>
      <c r="CL62" s="150"/>
      <c r="CM62" s="150"/>
      <c r="CN62" s="150"/>
      <c r="CO62" s="150"/>
      <c r="CP62" s="150"/>
      <c r="CQ62" s="150"/>
      <c r="CR62" s="150"/>
      <c r="CS62" s="150"/>
      <c r="CT62" s="150"/>
      <c r="CU62" s="114">
        <f t="shared" si="0"/>
        <v>0</v>
      </c>
    </row>
    <row r="63" spans="1:99" x14ac:dyDescent="0.3">
      <c r="A63" s="32" t="str">
        <f>IF(Requirements!A63="","",Requirements!A63)</f>
        <v/>
      </c>
      <c r="B63" s="33" t="str">
        <f>IF(Requirements!B63="","",Requirements!B63)</f>
        <v/>
      </c>
      <c r="C63" s="153"/>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0"/>
      <c r="AG63" s="150"/>
      <c r="AH63" s="150"/>
      <c r="AI63" s="150"/>
      <c r="AJ63" s="150"/>
      <c r="AK63" s="150"/>
      <c r="AL63" s="150"/>
      <c r="AM63" s="150"/>
      <c r="AN63" s="150"/>
      <c r="AO63" s="150"/>
      <c r="AP63" s="150"/>
      <c r="AQ63" s="150"/>
      <c r="AR63" s="150"/>
      <c r="AS63" s="150"/>
      <c r="AT63" s="150"/>
      <c r="AU63" s="150"/>
      <c r="AV63" s="150"/>
      <c r="AW63" s="150"/>
      <c r="AX63" s="150"/>
      <c r="AY63" s="150"/>
      <c r="AZ63" s="150"/>
      <c r="BA63" s="150"/>
      <c r="BB63" s="150"/>
      <c r="BC63" s="150"/>
      <c r="BD63" s="150"/>
      <c r="BE63" s="150"/>
      <c r="BF63" s="150"/>
      <c r="BG63" s="150"/>
      <c r="BH63" s="150"/>
      <c r="BI63" s="150"/>
      <c r="BJ63" s="150"/>
      <c r="BK63" s="150"/>
      <c r="BL63" s="150"/>
      <c r="BM63" s="150"/>
      <c r="BN63" s="150"/>
      <c r="BO63" s="150"/>
      <c r="BP63" s="150"/>
      <c r="BQ63" s="150"/>
      <c r="BR63" s="150"/>
      <c r="BS63" s="150"/>
      <c r="BT63" s="150"/>
      <c r="BU63" s="150"/>
      <c r="BV63" s="150"/>
      <c r="BW63" s="150"/>
      <c r="BX63" s="150"/>
      <c r="BY63" s="150"/>
      <c r="BZ63" s="150"/>
      <c r="CA63" s="150"/>
      <c r="CB63" s="150"/>
      <c r="CC63" s="150"/>
      <c r="CD63" s="150"/>
      <c r="CE63" s="150"/>
      <c r="CF63" s="150"/>
      <c r="CG63" s="150"/>
      <c r="CH63" s="150"/>
      <c r="CI63" s="150"/>
      <c r="CJ63" s="150"/>
      <c r="CK63" s="150"/>
      <c r="CL63" s="150"/>
      <c r="CM63" s="150"/>
      <c r="CN63" s="150"/>
      <c r="CO63" s="150"/>
      <c r="CP63" s="150"/>
      <c r="CQ63" s="150"/>
      <c r="CR63" s="150"/>
      <c r="CS63" s="150"/>
      <c r="CT63" s="150"/>
      <c r="CU63" s="114">
        <f t="shared" si="0"/>
        <v>0</v>
      </c>
    </row>
    <row r="64" spans="1:99" x14ac:dyDescent="0.3">
      <c r="A64" s="32" t="str">
        <f>IF(Requirements!A64="","",Requirements!A64)</f>
        <v/>
      </c>
      <c r="B64" s="33" t="str">
        <f>IF(Requirements!B64="","",Requirements!B64)</f>
        <v/>
      </c>
      <c r="C64" s="153"/>
      <c r="D64" s="150"/>
      <c r="E64" s="150"/>
      <c r="F64" s="150"/>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0"/>
      <c r="AY64" s="150"/>
      <c r="AZ64" s="150"/>
      <c r="BA64" s="150"/>
      <c r="BB64" s="150"/>
      <c r="BC64" s="150"/>
      <c r="BD64" s="150"/>
      <c r="BE64" s="150"/>
      <c r="BF64" s="150"/>
      <c r="BG64" s="150"/>
      <c r="BH64" s="150"/>
      <c r="BI64" s="150"/>
      <c r="BJ64" s="150"/>
      <c r="BK64" s="150"/>
      <c r="BL64" s="150"/>
      <c r="BM64" s="150"/>
      <c r="BN64" s="150"/>
      <c r="BO64" s="150"/>
      <c r="BP64" s="150"/>
      <c r="BQ64" s="150"/>
      <c r="BR64" s="150"/>
      <c r="BS64" s="150"/>
      <c r="BT64" s="150"/>
      <c r="BU64" s="150"/>
      <c r="BV64" s="150"/>
      <c r="BW64" s="150"/>
      <c r="BX64" s="150"/>
      <c r="BY64" s="150"/>
      <c r="BZ64" s="150"/>
      <c r="CA64" s="150"/>
      <c r="CB64" s="150"/>
      <c r="CC64" s="150"/>
      <c r="CD64" s="150"/>
      <c r="CE64" s="150"/>
      <c r="CF64" s="150"/>
      <c r="CG64" s="150"/>
      <c r="CH64" s="150"/>
      <c r="CI64" s="150"/>
      <c r="CJ64" s="150"/>
      <c r="CK64" s="150"/>
      <c r="CL64" s="150"/>
      <c r="CM64" s="150"/>
      <c r="CN64" s="150"/>
      <c r="CO64" s="150"/>
      <c r="CP64" s="150"/>
      <c r="CQ64" s="150"/>
      <c r="CR64" s="150"/>
      <c r="CS64" s="150"/>
      <c r="CT64" s="150"/>
      <c r="CU64" s="114">
        <f t="shared" si="0"/>
        <v>0</v>
      </c>
    </row>
    <row r="65" spans="1:99" x14ac:dyDescent="0.3">
      <c r="A65" s="32" t="str">
        <f>IF(Requirements!A65="","",Requirements!A65)</f>
        <v/>
      </c>
      <c r="B65" s="33" t="str">
        <f>IF(Requirements!B65="","",Requirements!B65)</f>
        <v/>
      </c>
      <c r="C65" s="153"/>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c r="AS65" s="150"/>
      <c r="AT65" s="150"/>
      <c r="AU65" s="150"/>
      <c r="AV65" s="150"/>
      <c r="AW65" s="150"/>
      <c r="AX65" s="150"/>
      <c r="AY65" s="150"/>
      <c r="AZ65" s="150"/>
      <c r="BA65" s="150"/>
      <c r="BB65" s="150"/>
      <c r="BC65" s="150"/>
      <c r="BD65" s="150"/>
      <c r="BE65" s="150"/>
      <c r="BF65" s="150"/>
      <c r="BG65" s="150"/>
      <c r="BH65" s="150"/>
      <c r="BI65" s="150"/>
      <c r="BJ65" s="150"/>
      <c r="BK65" s="150"/>
      <c r="BL65" s="150"/>
      <c r="BM65" s="150"/>
      <c r="BN65" s="150"/>
      <c r="BO65" s="150"/>
      <c r="BP65" s="150"/>
      <c r="BQ65" s="150"/>
      <c r="BR65" s="150"/>
      <c r="BS65" s="150"/>
      <c r="BT65" s="150"/>
      <c r="BU65" s="150"/>
      <c r="BV65" s="150"/>
      <c r="BW65" s="150"/>
      <c r="BX65" s="150"/>
      <c r="BY65" s="150"/>
      <c r="BZ65" s="150"/>
      <c r="CA65" s="150"/>
      <c r="CB65" s="150"/>
      <c r="CC65" s="150"/>
      <c r="CD65" s="150"/>
      <c r="CE65" s="150"/>
      <c r="CF65" s="150"/>
      <c r="CG65" s="150"/>
      <c r="CH65" s="150"/>
      <c r="CI65" s="150"/>
      <c r="CJ65" s="150"/>
      <c r="CK65" s="150"/>
      <c r="CL65" s="150"/>
      <c r="CM65" s="150"/>
      <c r="CN65" s="150"/>
      <c r="CO65" s="150"/>
      <c r="CP65" s="150"/>
      <c r="CQ65" s="150"/>
      <c r="CR65" s="150"/>
      <c r="CS65" s="150"/>
      <c r="CT65" s="150"/>
      <c r="CU65" s="114">
        <f t="shared" si="0"/>
        <v>0</v>
      </c>
    </row>
    <row r="66" spans="1:99" x14ac:dyDescent="0.3">
      <c r="A66" s="32" t="str">
        <f>IF(Requirements!A66="","",Requirements!A66)</f>
        <v/>
      </c>
      <c r="B66" s="33" t="str">
        <f>IF(Requirements!B66="","",Requirements!B66)</f>
        <v/>
      </c>
      <c r="C66" s="153"/>
      <c r="D66" s="150"/>
      <c r="E66" s="150"/>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0"/>
      <c r="AY66" s="150"/>
      <c r="AZ66" s="150"/>
      <c r="BA66" s="150"/>
      <c r="BB66" s="150"/>
      <c r="BC66" s="150"/>
      <c r="BD66" s="150"/>
      <c r="BE66" s="150"/>
      <c r="BF66" s="150"/>
      <c r="BG66" s="150"/>
      <c r="BH66" s="150"/>
      <c r="BI66" s="150"/>
      <c r="BJ66" s="150"/>
      <c r="BK66" s="150"/>
      <c r="BL66" s="150"/>
      <c r="BM66" s="150"/>
      <c r="BN66" s="150"/>
      <c r="BO66" s="150"/>
      <c r="BP66" s="150"/>
      <c r="BQ66" s="150"/>
      <c r="BR66" s="150"/>
      <c r="BS66" s="150"/>
      <c r="BT66" s="150"/>
      <c r="BU66" s="150"/>
      <c r="BV66" s="150"/>
      <c r="BW66" s="150"/>
      <c r="BX66" s="150"/>
      <c r="BY66" s="150"/>
      <c r="BZ66" s="150"/>
      <c r="CA66" s="150"/>
      <c r="CB66" s="150"/>
      <c r="CC66" s="150"/>
      <c r="CD66" s="150"/>
      <c r="CE66" s="150"/>
      <c r="CF66" s="150"/>
      <c r="CG66" s="150"/>
      <c r="CH66" s="150"/>
      <c r="CI66" s="150"/>
      <c r="CJ66" s="150"/>
      <c r="CK66" s="150"/>
      <c r="CL66" s="150"/>
      <c r="CM66" s="150"/>
      <c r="CN66" s="150"/>
      <c r="CO66" s="150"/>
      <c r="CP66" s="150"/>
      <c r="CQ66" s="150"/>
      <c r="CR66" s="150"/>
      <c r="CS66" s="150"/>
      <c r="CT66" s="150"/>
      <c r="CU66" s="114">
        <f t="shared" si="0"/>
        <v>0</v>
      </c>
    </row>
    <row r="67" spans="1:99" x14ac:dyDescent="0.3">
      <c r="A67" s="32" t="str">
        <f>IF(Requirements!A67="","",Requirements!A67)</f>
        <v/>
      </c>
      <c r="B67" s="33" t="str">
        <f>IF(Requirements!B67="","",Requirements!B67)</f>
        <v/>
      </c>
      <c r="C67" s="153"/>
      <c r="D67" s="150"/>
      <c r="E67" s="150"/>
      <c r="F67" s="150"/>
      <c r="G67" s="150"/>
      <c r="H67" s="150"/>
      <c r="I67" s="150"/>
      <c r="J67" s="150"/>
      <c r="K67" s="150"/>
      <c r="L67" s="150"/>
      <c r="M67" s="150"/>
      <c r="N67" s="150"/>
      <c r="O67" s="150"/>
      <c r="P67" s="150"/>
      <c r="Q67" s="150"/>
      <c r="R67" s="150"/>
      <c r="S67" s="150"/>
      <c r="T67" s="150"/>
      <c r="U67" s="150"/>
      <c r="V67" s="150"/>
      <c r="W67" s="150"/>
      <c r="X67" s="150"/>
      <c r="Y67" s="150"/>
      <c r="Z67" s="150"/>
      <c r="AA67" s="150"/>
      <c r="AB67" s="150"/>
      <c r="AC67" s="150"/>
      <c r="AD67" s="150"/>
      <c r="AE67" s="150"/>
      <c r="AF67" s="150"/>
      <c r="AG67" s="150"/>
      <c r="AH67" s="150"/>
      <c r="AI67" s="150"/>
      <c r="AJ67" s="150"/>
      <c r="AK67" s="150"/>
      <c r="AL67" s="150"/>
      <c r="AM67" s="150"/>
      <c r="AN67" s="150"/>
      <c r="AO67" s="150"/>
      <c r="AP67" s="150"/>
      <c r="AQ67" s="150"/>
      <c r="AR67" s="150"/>
      <c r="AS67" s="150"/>
      <c r="AT67" s="150"/>
      <c r="AU67" s="150"/>
      <c r="AV67" s="150"/>
      <c r="AW67" s="150"/>
      <c r="AX67" s="150"/>
      <c r="AY67" s="150"/>
      <c r="AZ67" s="150"/>
      <c r="BA67" s="150"/>
      <c r="BB67" s="150"/>
      <c r="BC67" s="150"/>
      <c r="BD67" s="150"/>
      <c r="BE67" s="150"/>
      <c r="BF67" s="150"/>
      <c r="BG67" s="150"/>
      <c r="BH67" s="150"/>
      <c r="BI67" s="150"/>
      <c r="BJ67" s="150"/>
      <c r="BK67" s="150"/>
      <c r="BL67" s="150"/>
      <c r="BM67" s="150"/>
      <c r="BN67" s="150"/>
      <c r="BO67" s="150"/>
      <c r="BP67" s="150"/>
      <c r="BQ67" s="150"/>
      <c r="BR67" s="150"/>
      <c r="BS67" s="150"/>
      <c r="BT67" s="150"/>
      <c r="BU67" s="150"/>
      <c r="BV67" s="150"/>
      <c r="BW67" s="150"/>
      <c r="BX67" s="150"/>
      <c r="BY67" s="150"/>
      <c r="BZ67" s="150"/>
      <c r="CA67" s="150"/>
      <c r="CB67" s="150"/>
      <c r="CC67" s="150"/>
      <c r="CD67" s="150"/>
      <c r="CE67" s="150"/>
      <c r="CF67" s="150"/>
      <c r="CG67" s="150"/>
      <c r="CH67" s="150"/>
      <c r="CI67" s="150"/>
      <c r="CJ67" s="150"/>
      <c r="CK67" s="150"/>
      <c r="CL67" s="150"/>
      <c r="CM67" s="150"/>
      <c r="CN67" s="150"/>
      <c r="CO67" s="150"/>
      <c r="CP67" s="150"/>
      <c r="CQ67" s="150"/>
      <c r="CR67" s="150"/>
      <c r="CS67" s="150"/>
      <c r="CT67" s="150"/>
      <c r="CU67" s="114">
        <f t="shared" si="0"/>
        <v>0</v>
      </c>
    </row>
    <row r="68" spans="1:99" x14ac:dyDescent="0.3">
      <c r="A68" s="32" t="str">
        <f>IF(Requirements!A68="","",Requirements!A68)</f>
        <v/>
      </c>
      <c r="B68" s="33" t="str">
        <f>IF(Requirements!B68="","",Requirements!B68)</f>
        <v/>
      </c>
      <c r="C68" s="153"/>
      <c r="D68" s="150"/>
      <c r="E68" s="150"/>
      <c r="F68" s="150"/>
      <c r="G68" s="150"/>
      <c r="H68" s="150"/>
      <c r="I68" s="150"/>
      <c r="J68" s="150"/>
      <c r="K68" s="150"/>
      <c r="L68" s="150"/>
      <c r="M68" s="150"/>
      <c r="N68" s="150"/>
      <c r="O68" s="150"/>
      <c r="P68" s="150"/>
      <c r="Q68" s="150"/>
      <c r="R68" s="150"/>
      <c r="S68" s="150"/>
      <c r="T68" s="150"/>
      <c r="U68" s="150"/>
      <c r="V68" s="150"/>
      <c r="W68" s="150"/>
      <c r="X68" s="150"/>
      <c r="Y68" s="150"/>
      <c r="Z68" s="150"/>
      <c r="AA68" s="150"/>
      <c r="AB68" s="150"/>
      <c r="AC68" s="150"/>
      <c r="AD68" s="150"/>
      <c r="AE68" s="150"/>
      <c r="AF68" s="150"/>
      <c r="AG68" s="150"/>
      <c r="AH68" s="150"/>
      <c r="AI68" s="150"/>
      <c r="AJ68" s="150"/>
      <c r="AK68" s="150"/>
      <c r="AL68" s="150"/>
      <c r="AM68" s="150"/>
      <c r="AN68" s="150"/>
      <c r="AO68" s="150"/>
      <c r="AP68" s="150"/>
      <c r="AQ68" s="150"/>
      <c r="AR68" s="150"/>
      <c r="AS68" s="150"/>
      <c r="AT68" s="150"/>
      <c r="AU68" s="150"/>
      <c r="AV68" s="150"/>
      <c r="AW68" s="150"/>
      <c r="AX68" s="150"/>
      <c r="AY68" s="150"/>
      <c r="AZ68" s="150"/>
      <c r="BA68" s="150"/>
      <c r="BB68" s="150"/>
      <c r="BC68" s="150"/>
      <c r="BD68" s="150"/>
      <c r="BE68" s="150"/>
      <c r="BF68" s="150"/>
      <c r="BG68" s="150"/>
      <c r="BH68" s="150"/>
      <c r="BI68" s="150"/>
      <c r="BJ68" s="150"/>
      <c r="BK68" s="150"/>
      <c r="BL68" s="150"/>
      <c r="BM68" s="150"/>
      <c r="BN68" s="150"/>
      <c r="BO68" s="150"/>
      <c r="BP68" s="150"/>
      <c r="BQ68" s="150"/>
      <c r="BR68" s="150"/>
      <c r="BS68" s="150"/>
      <c r="BT68" s="150"/>
      <c r="BU68" s="150"/>
      <c r="BV68" s="150"/>
      <c r="BW68" s="150"/>
      <c r="BX68" s="150"/>
      <c r="BY68" s="150"/>
      <c r="BZ68" s="150"/>
      <c r="CA68" s="150"/>
      <c r="CB68" s="150"/>
      <c r="CC68" s="150"/>
      <c r="CD68" s="150"/>
      <c r="CE68" s="150"/>
      <c r="CF68" s="150"/>
      <c r="CG68" s="150"/>
      <c r="CH68" s="150"/>
      <c r="CI68" s="150"/>
      <c r="CJ68" s="150"/>
      <c r="CK68" s="150"/>
      <c r="CL68" s="150"/>
      <c r="CM68" s="150"/>
      <c r="CN68" s="150"/>
      <c r="CO68" s="150"/>
      <c r="CP68" s="150"/>
      <c r="CQ68" s="150"/>
      <c r="CR68" s="150"/>
      <c r="CS68" s="150"/>
      <c r="CT68" s="150"/>
      <c r="CU68" s="114">
        <f t="shared" si="0"/>
        <v>0</v>
      </c>
    </row>
    <row r="69" spans="1:99" x14ac:dyDescent="0.3">
      <c r="A69" s="32" t="str">
        <f>IF(Requirements!A69="","",Requirements!A69)</f>
        <v/>
      </c>
      <c r="B69" s="33" t="str">
        <f>IF(Requirements!B69="","",Requirements!B69)</f>
        <v/>
      </c>
      <c r="C69" s="153"/>
      <c r="D69" s="150"/>
      <c r="E69" s="150"/>
      <c r="F69" s="150"/>
      <c r="G69" s="150"/>
      <c r="H69" s="150"/>
      <c r="I69" s="150"/>
      <c r="J69" s="150"/>
      <c r="K69" s="150"/>
      <c r="L69" s="150"/>
      <c r="M69" s="150"/>
      <c r="N69" s="150"/>
      <c r="O69" s="150"/>
      <c r="P69" s="150"/>
      <c r="Q69" s="150"/>
      <c r="R69" s="150"/>
      <c r="S69" s="150"/>
      <c r="T69" s="150"/>
      <c r="U69" s="150"/>
      <c r="V69" s="150"/>
      <c r="W69" s="150"/>
      <c r="X69" s="150"/>
      <c r="Y69" s="150"/>
      <c r="Z69" s="150"/>
      <c r="AA69" s="150"/>
      <c r="AB69" s="150"/>
      <c r="AC69" s="150"/>
      <c r="AD69" s="150"/>
      <c r="AE69" s="150"/>
      <c r="AF69" s="150"/>
      <c r="AG69" s="150"/>
      <c r="AH69" s="150"/>
      <c r="AI69" s="150"/>
      <c r="AJ69" s="150"/>
      <c r="AK69" s="150"/>
      <c r="AL69" s="150"/>
      <c r="AM69" s="150"/>
      <c r="AN69" s="150"/>
      <c r="AO69" s="150"/>
      <c r="AP69" s="150"/>
      <c r="AQ69" s="150"/>
      <c r="AR69" s="150"/>
      <c r="AS69" s="150"/>
      <c r="AT69" s="150"/>
      <c r="AU69" s="150"/>
      <c r="AV69" s="150"/>
      <c r="AW69" s="150"/>
      <c r="AX69" s="150"/>
      <c r="AY69" s="150"/>
      <c r="AZ69" s="150"/>
      <c r="BA69" s="150"/>
      <c r="BB69" s="150"/>
      <c r="BC69" s="150"/>
      <c r="BD69" s="150"/>
      <c r="BE69" s="150"/>
      <c r="BF69" s="150"/>
      <c r="BG69" s="150"/>
      <c r="BH69" s="150"/>
      <c r="BI69" s="150"/>
      <c r="BJ69" s="150"/>
      <c r="BK69" s="150"/>
      <c r="BL69" s="150"/>
      <c r="BM69" s="150"/>
      <c r="BN69" s="150"/>
      <c r="BO69" s="150"/>
      <c r="BP69" s="150"/>
      <c r="BQ69" s="150"/>
      <c r="BR69" s="150"/>
      <c r="BS69" s="150"/>
      <c r="BT69" s="150"/>
      <c r="BU69" s="150"/>
      <c r="BV69" s="150"/>
      <c r="BW69" s="150"/>
      <c r="BX69" s="150"/>
      <c r="BY69" s="150"/>
      <c r="BZ69" s="150"/>
      <c r="CA69" s="150"/>
      <c r="CB69" s="150"/>
      <c r="CC69" s="150"/>
      <c r="CD69" s="150"/>
      <c r="CE69" s="150"/>
      <c r="CF69" s="150"/>
      <c r="CG69" s="150"/>
      <c r="CH69" s="150"/>
      <c r="CI69" s="150"/>
      <c r="CJ69" s="150"/>
      <c r="CK69" s="150"/>
      <c r="CL69" s="150"/>
      <c r="CM69" s="150"/>
      <c r="CN69" s="150"/>
      <c r="CO69" s="150"/>
      <c r="CP69" s="150"/>
      <c r="CQ69" s="150"/>
      <c r="CR69" s="150"/>
      <c r="CS69" s="150"/>
      <c r="CT69" s="150"/>
      <c r="CU69" s="114">
        <f t="shared" si="0"/>
        <v>0</v>
      </c>
    </row>
    <row r="70" spans="1:99" x14ac:dyDescent="0.3">
      <c r="A70" s="32" t="str">
        <f>IF(Requirements!A70="","",Requirements!A70)</f>
        <v/>
      </c>
      <c r="B70" s="33" t="str">
        <f>IF(Requirements!B70="","",Requirements!B70)</f>
        <v/>
      </c>
      <c r="C70" s="153"/>
      <c r="D70" s="150"/>
      <c r="E70" s="150"/>
      <c r="F70" s="150"/>
      <c r="G70" s="150"/>
      <c r="H70" s="150"/>
      <c r="I70" s="150"/>
      <c r="J70" s="150"/>
      <c r="K70" s="150"/>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c r="AK70" s="150"/>
      <c r="AL70" s="150"/>
      <c r="AM70" s="150"/>
      <c r="AN70" s="150"/>
      <c r="AO70" s="150"/>
      <c r="AP70" s="150"/>
      <c r="AQ70" s="150"/>
      <c r="AR70" s="150"/>
      <c r="AS70" s="150"/>
      <c r="AT70" s="150"/>
      <c r="AU70" s="150"/>
      <c r="AV70" s="150"/>
      <c r="AW70" s="150"/>
      <c r="AX70" s="150"/>
      <c r="AY70" s="150"/>
      <c r="AZ70" s="150"/>
      <c r="BA70" s="150"/>
      <c r="BB70" s="150"/>
      <c r="BC70" s="150"/>
      <c r="BD70" s="150"/>
      <c r="BE70" s="150"/>
      <c r="BF70" s="150"/>
      <c r="BG70" s="150"/>
      <c r="BH70" s="150"/>
      <c r="BI70" s="150"/>
      <c r="BJ70" s="150"/>
      <c r="BK70" s="150"/>
      <c r="BL70" s="150"/>
      <c r="BM70" s="150"/>
      <c r="BN70" s="150"/>
      <c r="BO70" s="150"/>
      <c r="BP70" s="150"/>
      <c r="BQ70" s="150"/>
      <c r="BR70" s="150"/>
      <c r="BS70" s="150"/>
      <c r="BT70" s="150"/>
      <c r="BU70" s="150"/>
      <c r="BV70" s="150"/>
      <c r="BW70" s="150"/>
      <c r="BX70" s="150"/>
      <c r="BY70" s="150"/>
      <c r="BZ70" s="150"/>
      <c r="CA70" s="150"/>
      <c r="CB70" s="150"/>
      <c r="CC70" s="150"/>
      <c r="CD70" s="150"/>
      <c r="CE70" s="150"/>
      <c r="CF70" s="150"/>
      <c r="CG70" s="150"/>
      <c r="CH70" s="150"/>
      <c r="CI70" s="150"/>
      <c r="CJ70" s="150"/>
      <c r="CK70" s="150"/>
      <c r="CL70" s="150"/>
      <c r="CM70" s="150"/>
      <c r="CN70" s="150"/>
      <c r="CO70" s="150"/>
      <c r="CP70" s="150"/>
      <c r="CQ70" s="150"/>
      <c r="CR70" s="150"/>
      <c r="CS70" s="150"/>
      <c r="CT70" s="150"/>
      <c r="CU70" s="114">
        <f t="shared" ref="CU70:CU115" si="1">SUM(C70:CT70)</f>
        <v>0</v>
      </c>
    </row>
    <row r="71" spans="1:99" x14ac:dyDescent="0.3">
      <c r="A71" s="32" t="str">
        <f>IF(Requirements!A71="","",Requirements!A71)</f>
        <v/>
      </c>
      <c r="B71" s="33" t="str">
        <f>IF(Requirements!B71="","",Requirements!B71)</f>
        <v/>
      </c>
      <c r="C71" s="153"/>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0"/>
      <c r="AY71" s="150"/>
      <c r="AZ71" s="150"/>
      <c r="BA71" s="150"/>
      <c r="BB71" s="150"/>
      <c r="BC71" s="150"/>
      <c r="BD71" s="150"/>
      <c r="BE71" s="150"/>
      <c r="BF71" s="150"/>
      <c r="BG71" s="150"/>
      <c r="BH71" s="150"/>
      <c r="BI71" s="150"/>
      <c r="BJ71" s="150"/>
      <c r="BK71" s="150"/>
      <c r="BL71" s="150"/>
      <c r="BM71" s="150"/>
      <c r="BN71" s="150"/>
      <c r="BO71" s="150"/>
      <c r="BP71" s="150"/>
      <c r="BQ71" s="150"/>
      <c r="BR71" s="150"/>
      <c r="BS71" s="150"/>
      <c r="BT71" s="150"/>
      <c r="BU71" s="150"/>
      <c r="BV71" s="150"/>
      <c r="BW71" s="150"/>
      <c r="BX71" s="150"/>
      <c r="BY71" s="150"/>
      <c r="BZ71" s="150"/>
      <c r="CA71" s="150"/>
      <c r="CB71" s="150"/>
      <c r="CC71" s="150"/>
      <c r="CD71" s="150"/>
      <c r="CE71" s="150"/>
      <c r="CF71" s="150"/>
      <c r="CG71" s="150"/>
      <c r="CH71" s="150"/>
      <c r="CI71" s="150"/>
      <c r="CJ71" s="150"/>
      <c r="CK71" s="150"/>
      <c r="CL71" s="150"/>
      <c r="CM71" s="150"/>
      <c r="CN71" s="150"/>
      <c r="CO71" s="150"/>
      <c r="CP71" s="150"/>
      <c r="CQ71" s="150"/>
      <c r="CR71" s="150"/>
      <c r="CS71" s="150"/>
      <c r="CT71" s="150"/>
      <c r="CU71" s="114">
        <f t="shared" si="1"/>
        <v>0</v>
      </c>
    </row>
    <row r="72" spans="1:99" x14ac:dyDescent="0.3">
      <c r="A72" s="32" t="str">
        <f>IF(Requirements!A72="","",Requirements!A72)</f>
        <v/>
      </c>
      <c r="B72" s="33" t="str">
        <f>IF(Requirements!B72="","",Requirements!B72)</f>
        <v/>
      </c>
      <c r="C72" s="153"/>
      <c r="D72" s="150"/>
      <c r="E72" s="150"/>
      <c r="F72" s="150"/>
      <c r="G72" s="150"/>
      <c r="H72" s="150"/>
      <c r="I72" s="150"/>
      <c r="J72" s="150"/>
      <c r="K72" s="150"/>
      <c r="L72" s="150"/>
      <c r="M72" s="150"/>
      <c r="N72" s="150"/>
      <c r="O72" s="150"/>
      <c r="P72" s="150"/>
      <c r="Q72" s="150"/>
      <c r="R72" s="150"/>
      <c r="S72" s="150"/>
      <c r="T72" s="150"/>
      <c r="U72" s="150"/>
      <c r="V72" s="150"/>
      <c r="W72" s="150"/>
      <c r="X72" s="150"/>
      <c r="Y72" s="150"/>
      <c r="Z72" s="150"/>
      <c r="AA72" s="150"/>
      <c r="AB72" s="150"/>
      <c r="AC72" s="150"/>
      <c r="AD72" s="150"/>
      <c r="AE72" s="150"/>
      <c r="AF72" s="150"/>
      <c r="AG72" s="150"/>
      <c r="AH72" s="150"/>
      <c r="AI72" s="150"/>
      <c r="AJ72" s="150"/>
      <c r="AK72" s="150"/>
      <c r="AL72" s="150"/>
      <c r="AM72" s="150"/>
      <c r="AN72" s="150"/>
      <c r="AO72" s="150"/>
      <c r="AP72" s="150"/>
      <c r="AQ72" s="150"/>
      <c r="AR72" s="150"/>
      <c r="AS72" s="150"/>
      <c r="AT72" s="150"/>
      <c r="AU72" s="150"/>
      <c r="AV72" s="150"/>
      <c r="AW72" s="150"/>
      <c r="AX72" s="150"/>
      <c r="AY72" s="150"/>
      <c r="AZ72" s="150"/>
      <c r="BA72" s="150"/>
      <c r="BB72" s="150"/>
      <c r="BC72" s="150"/>
      <c r="BD72" s="150"/>
      <c r="BE72" s="150"/>
      <c r="BF72" s="150"/>
      <c r="BG72" s="150"/>
      <c r="BH72" s="150"/>
      <c r="BI72" s="150"/>
      <c r="BJ72" s="150"/>
      <c r="BK72" s="150"/>
      <c r="BL72" s="150"/>
      <c r="BM72" s="150"/>
      <c r="BN72" s="150"/>
      <c r="BO72" s="150"/>
      <c r="BP72" s="150"/>
      <c r="BQ72" s="150"/>
      <c r="BR72" s="150"/>
      <c r="BS72" s="150"/>
      <c r="BT72" s="150"/>
      <c r="BU72" s="150"/>
      <c r="BV72" s="150"/>
      <c r="BW72" s="150"/>
      <c r="BX72" s="150"/>
      <c r="BY72" s="150"/>
      <c r="BZ72" s="150"/>
      <c r="CA72" s="150"/>
      <c r="CB72" s="150"/>
      <c r="CC72" s="150"/>
      <c r="CD72" s="150"/>
      <c r="CE72" s="150"/>
      <c r="CF72" s="150"/>
      <c r="CG72" s="150"/>
      <c r="CH72" s="150"/>
      <c r="CI72" s="150"/>
      <c r="CJ72" s="150"/>
      <c r="CK72" s="150"/>
      <c r="CL72" s="150"/>
      <c r="CM72" s="150"/>
      <c r="CN72" s="150"/>
      <c r="CO72" s="150"/>
      <c r="CP72" s="150"/>
      <c r="CQ72" s="150"/>
      <c r="CR72" s="150"/>
      <c r="CS72" s="150"/>
      <c r="CT72" s="150"/>
      <c r="CU72" s="114">
        <f t="shared" si="1"/>
        <v>0</v>
      </c>
    </row>
    <row r="73" spans="1:99" x14ac:dyDescent="0.3">
      <c r="A73" s="32" t="str">
        <f>IF(Requirements!A73="","",Requirements!A73)</f>
        <v/>
      </c>
      <c r="B73" s="33" t="str">
        <f>IF(Requirements!B73="","",Requirements!B73)</f>
        <v/>
      </c>
      <c r="C73" s="153"/>
      <c r="D73" s="150"/>
      <c r="E73" s="150"/>
      <c r="F73" s="150"/>
      <c r="G73" s="150"/>
      <c r="H73" s="150"/>
      <c r="I73" s="150"/>
      <c r="J73" s="150"/>
      <c r="K73" s="150"/>
      <c r="L73" s="150"/>
      <c r="M73" s="150"/>
      <c r="N73" s="150"/>
      <c r="O73" s="150"/>
      <c r="P73" s="150"/>
      <c r="Q73" s="150"/>
      <c r="R73" s="150"/>
      <c r="S73" s="150"/>
      <c r="T73" s="150"/>
      <c r="U73" s="150"/>
      <c r="V73" s="150"/>
      <c r="W73" s="150"/>
      <c r="X73" s="150"/>
      <c r="Y73" s="150"/>
      <c r="Z73" s="150"/>
      <c r="AA73" s="150"/>
      <c r="AB73" s="150"/>
      <c r="AC73" s="150"/>
      <c r="AD73" s="150"/>
      <c r="AE73" s="150"/>
      <c r="AF73" s="150"/>
      <c r="AG73" s="150"/>
      <c r="AH73" s="150"/>
      <c r="AI73" s="150"/>
      <c r="AJ73" s="150"/>
      <c r="AK73" s="150"/>
      <c r="AL73" s="150"/>
      <c r="AM73" s="150"/>
      <c r="AN73" s="150"/>
      <c r="AO73" s="150"/>
      <c r="AP73" s="150"/>
      <c r="AQ73" s="150"/>
      <c r="AR73" s="150"/>
      <c r="AS73" s="150"/>
      <c r="AT73" s="150"/>
      <c r="AU73" s="150"/>
      <c r="AV73" s="150"/>
      <c r="AW73" s="150"/>
      <c r="AX73" s="150"/>
      <c r="AY73" s="150"/>
      <c r="AZ73" s="150"/>
      <c r="BA73" s="150"/>
      <c r="BB73" s="150"/>
      <c r="BC73" s="150"/>
      <c r="BD73" s="150"/>
      <c r="BE73" s="150"/>
      <c r="BF73" s="150"/>
      <c r="BG73" s="150"/>
      <c r="BH73" s="150"/>
      <c r="BI73" s="150"/>
      <c r="BJ73" s="150"/>
      <c r="BK73" s="150"/>
      <c r="BL73" s="150"/>
      <c r="BM73" s="150"/>
      <c r="BN73" s="150"/>
      <c r="BO73" s="150"/>
      <c r="BP73" s="150"/>
      <c r="BQ73" s="150"/>
      <c r="BR73" s="150"/>
      <c r="BS73" s="150"/>
      <c r="BT73" s="150"/>
      <c r="BU73" s="150"/>
      <c r="BV73" s="150"/>
      <c r="BW73" s="150"/>
      <c r="BX73" s="150"/>
      <c r="BY73" s="150"/>
      <c r="BZ73" s="150"/>
      <c r="CA73" s="150"/>
      <c r="CB73" s="150"/>
      <c r="CC73" s="150"/>
      <c r="CD73" s="150"/>
      <c r="CE73" s="150"/>
      <c r="CF73" s="150"/>
      <c r="CG73" s="150"/>
      <c r="CH73" s="150"/>
      <c r="CI73" s="150"/>
      <c r="CJ73" s="150"/>
      <c r="CK73" s="150"/>
      <c r="CL73" s="150"/>
      <c r="CM73" s="150"/>
      <c r="CN73" s="150"/>
      <c r="CO73" s="150"/>
      <c r="CP73" s="150"/>
      <c r="CQ73" s="150"/>
      <c r="CR73" s="150"/>
      <c r="CS73" s="150"/>
      <c r="CT73" s="150"/>
      <c r="CU73" s="114">
        <f t="shared" si="1"/>
        <v>0</v>
      </c>
    </row>
    <row r="74" spans="1:99" x14ac:dyDescent="0.3">
      <c r="A74" s="32" t="str">
        <f>IF(Requirements!A74="","",Requirements!A74)</f>
        <v/>
      </c>
      <c r="B74" s="33" t="str">
        <f>IF(Requirements!B74="","",Requirements!B74)</f>
        <v/>
      </c>
      <c r="C74" s="153"/>
      <c r="D74" s="150"/>
      <c r="E74" s="150"/>
      <c r="F74" s="150"/>
      <c r="G74" s="150"/>
      <c r="H74" s="150"/>
      <c r="I74" s="150"/>
      <c r="J74" s="150"/>
      <c r="K74" s="150"/>
      <c r="L74" s="150"/>
      <c r="M74" s="150"/>
      <c r="N74" s="150"/>
      <c r="O74" s="150"/>
      <c r="P74" s="150"/>
      <c r="Q74" s="150"/>
      <c r="R74" s="150"/>
      <c r="S74" s="150"/>
      <c r="T74" s="150"/>
      <c r="U74" s="150"/>
      <c r="V74" s="150"/>
      <c r="W74" s="150"/>
      <c r="X74" s="150"/>
      <c r="Y74" s="150"/>
      <c r="Z74" s="150"/>
      <c r="AA74" s="150"/>
      <c r="AB74" s="150"/>
      <c r="AC74" s="150"/>
      <c r="AD74" s="150"/>
      <c r="AE74" s="150"/>
      <c r="AF74" s="150"/>
      <c r="AG74" s="150"/>
      <c r="AH74" s="150"/>
      <c r="AI74" s="150"/>
      <c r="AJ74" s="150"/>
      <c r="AK74" s="150"/>
      <c r="AL74" s="150"/>
      <c r="AM74" s="150"/>
      <c r="AN74" s="150"/>
      <c r="AO74" s="150"/>
      <c r="AP74" s="150"/>
      <c r="AQ74" s="150"/>
      <c r="AR74" s="150"/>
      <c r="AS74" s="150"/>
      <c r="AT74" s="150"/>
      <c r="AU74" s="150"/>
      <c r="AV74" s="150"/>
      <c r="AW74" s="150"/>
      <c r="AX74" s="150"/>
      <c r="AY74" s="150"/>
      <c r="AZ74" s="150"/>
      <c r="BA74" s="150"/>
      <c r="BB74" s="150"/>
      <c r="BC74" s="150"/>
      <c r="BD74" s="150"/>
      <c r="BE74" s="150"/>
      <c r="BF74" s="150"/>
      <c r="BG74" s="150"/>
      <c r="BH74" s="150"/>
      <c r="BI74" s="150"/>
      <c r="BJ74" s="150"/>
      <c r="BK74" s="150"/>
      <c r="BL74" s="150"/>
      <c r="BM74" s="150"/>
      <c r="BN74" s="150"/>
      <c r="BO74" s="150"/>
      <c r="BP74" s="150"/>
      <c r="BQ74" s="150"/>
      <c r="BR74" s="150"/>
      <c r="BS74" s="150"/>
      <c r="BT74" s="150"/>
      <c r="BU74" s="150"/>
      <c r="BV74" s="150"/>
      <c r="BW74" s="150"/>
      <c r="BX74" s="150"/>
      <c r="BY74" s="150"/>
      <c r="BZ74" s="150"/>
      <c r="CA74" s="150"/>
      <c r="CB74" s="150"/>
      <c r="CC74" s="150"/>
      <c r="CD74" s="150"/>
      <c r="CE74" s="150"/>
      <c r="CF74" s="150"/>
      <c r="CG74" s="150"/>
      <c r="CH74" s="150"/>
      <c r="CI74" s="150"/>
      <c r="CJ74" s="150"/>
      <c r="CK74" s="150"/>
      <c r="CL74" s="150"/>
      <c r="CM74" s="150"/>
      <c r="CN74" s="150"/>
      <c r="CO74" s="150"/>
      <c r="CP74" s="150"/>
      <c r="CQ74" s="150"/>
      <c r="CR74" s="150"/>
      <c r="CS74" s="150"/>
      <c r="CT74" s="150"/>
      <c r="CU74" s="114">
        <f t="shared" si="1"/>
        <v>0</v>
      </c>
    </row>
    <row r="75" spans="1:99" x14ac:dyDescent="0.3">
      <c r="A75" s="32" t="str">
        <f>IF(Requirements!A75="","",Requirements!A75)</f>
        <v/>
      </c>
      <c r="B75" s="33" t="str">
        <f>IF(Requirements!B75="","",Requirements!B75)</f>
        <v/>
      </c>
      <c r="C75" s="153"/>
      <c r="D75" s="150"/>
      <c r="E75" s="150"/>
      <c r="F75" s="150"/>
      <c r="G75" s="150"/>
      <c r="H75" s="150"/>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0"/>
      <c r="AJ75" s="150"/>
      <c r="AK75" s="150"/>
      <c r="AL75" s="150"/>
      <c r="AM75" s="150"/>
      <c r="AN75" s="150"/>
      <c r="AO75" s="150"/>
      <c r="AP75" s="150"/>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0"/>
      <c r="BQ75" s="150"/>
      <c r="BR75" s="150"/>
      <c r="BS75" s="150"/>
      <c r="BT75" s="150"/>
      <c r="BU75" s="150"/>
      <c r="BV75" s="150"/>
      <c r="BW75" s="150"/>
      <c r="BX75" s="150"/>
      <c r="BY75" s="150"/>
      <c r="BZ75" s="150"/>
      <c r="CA75" s="150"/>
      <c r="CB75" s="150"/>
      <c r="CC75" s="150"/>
      <c r="CD75" s="150"/>
      <c r="CE75" s="150"/>
      <c r="CF75" s="150"/>
      <c r="CG75" s="150"/>
      <c r="CH75" s="150"/>
      <c r="CI75" s="150"/>
      <c r="CJ75" s="150"/>
      <c r="CK75" s="150"/>
      <c r="CL75" s="150"/>
      <c r="CM75" s="150"/>
      <c r="CN75" s="150"/>
      <c r="CO75" s="150"/>
      <c r="CP75" s="150"/>
      <c r="CQ75" s="150"/>
      <c r="CR75" s="150"/>
      <c r="CS75" s="150"/>
      <c r="CT75" s="150"/>
      <c r="CU75" s="114">
        <f t="shared" si="1"/>
        <v>0</v>
      </c>
    </row>
    <row r="76" spans="1:99" x14ac:dyDescent="0.3">
      <c r="A76" s="32" t="str">
        <f>IF(Requirements!A76="","",Requirements!A76)</f>
        <v/>
      </c>
      <c r="B76" s="33" t="str">
        <f>IF(Requirements!B76="","",Requirements!B76)</f>
        <v/>
      </c>
      <c r="C76" s="153"/>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0"/>
      <c r="AK76" s="150"/>
      <c r="AL76" s="150"/>
      <c r="AM76" s="150"/>
      <c r="AN76" s="150"/>
      <c r="AO76" s="150"/>
      <c r="AP76" s="150"/>
      <c r="AQ76" s="150"/>
      <c r="AR76" s="150"/>
      <c r="AS76" s="150"/>
      <c r="AT76" s="150"/>
      <c r="AU76" s="150"/>
      <c r="AV76" s="150"/>
      <c r="AW76" s="150"/>
      <c r="AX76" s="150"/>
      <c r="AY76" s="150"/>
      <c r="AZ76" s="150"/>
      <c r="BA76" s="150"/>
      <c r="BB76" s="150"/>
      <c r="BC76" s="150"/>
      <c r="BD76" s="150"/>
      <c r="BE76" s="150"/>
      <c r="BF76" s="150"/>
      <c r="BG76" s="150"/>
      <c r="BH76" s="150"/>
      <c r="BI76" s="150"/>
      <c r="BJ76" s="150"/>
      <c r="BK76" s="150"/>
      <c r="BL76" s="150"/>
      <c r="BM76" s="150"/>
      <c r="BN76" s="150"/>
      <c r="BO76" s="150"/>
      <c r="BP76" s="150"/>
      <c r="BQ76" s="150"/>
      <c r="BR76" s="150"/>
      <c r="BS76" s="150"/>
      <c r="BT76" s="150"/>
      <c r="BU76" s="150"/>
      <c r="BV76" s="150"/>
      <c r="BW76" s="150"/>
      <c r="BX76" s="150"/>
      <c r="BY76" s="150"/>
      <c r="BZ76" s="150"/>
      <c r="CA76" s="150"/>
      <c r="CB76" s="150"/>
      <c r="CC76" s="150"/>
      <c r="CD76" s="150"/>
      <c r="CE76" s="150"/>
      <c r="CF76" s="150"/>
      <c r="CG76" s="150"/>
      <c r="CH76" s="150"/>
      <c r="CI76" s="150"/>
      <c r="CJ76" s="150"/>
      <c r="CK76" s="150"/>
      <c r="CL76" s="150"/>
      <c r="CM76" s="150"/>
      <c r="CN76" s="150"/>
      <c r="CO76" s="150"/>
      <c r="CP76" s="150"/>
      <c r="CQ76" s="150"/>
      <c r="CR76" s="150"/>
      <c r="CS76" s="150"/>
      <c r="CT76" s="150"/>
      <c r="CU76" s="114">
        <f t="shared" si="1"/>
        <v>0</v>
      </c>
    </row>
    <row r="77" spans="1:99" x14ac:dyDescent="0.3">
      <c r="A77" s="32" t="str">
        <f>IF(Requirements!A77="","",Requirements!A77)</f>
        <v/>
      </c>
      <c r="B77" s="33" t="str">
        <f>IF(Requirements!B77="","",Requirements!B77)</f>
        <v/>
      </c>
      <c r="C77" s="153"/>
      <c r="D77" s="150"/>
      <c r="E77" s="150"/>
      <c r="F77" s="150"/>
      <c r="G77" s="150"/>
      <c r="H77" s="150"/>
      <c r="I77" s="150"/>
      <c r="J77" s="150"/>
      <c r="K77" s="150"/>
      <c r="L77" s="150"/>
      <c r="M77" s="150"/>
      <c r="N77" s="150"/>
      <c r="O77" s="150"/>
      <c r="P77" s="150"/>
      <c r="Q77" s="150"/>
      <c r="R77" s="150"/>
      <c r="S77" s="150"/>
      <c r="T77" s="150"/>
      <c r="U77" s="150"/>
      <c r="V77" s="150"/>
      <c r="W77" s="150"/>
      <c r="X77" s="150"/>
      <c r="Y77" s="150"/>
      <c r="Z77" s="150"/>
      <c r="AA77" s="150"/>
      <c r="AB77" s="150"/>
      <c r="AC77" s="150"/>
      <c r="AD77" s="150"/>
      <c r="AE77" s="150"/>
      <c r="AF77" s="150"/>
      <c r="AG77" s="150"/>
      <c r="AH77" s="150"/>
      <c r="AI77" s="150"/>
      <c r="AJ77" s="150"/>
      <c r="AK77" s="150"/>
      <c r="AL77" s="150"/>
      <c r="AM77" s="150"/>
      <c r="AN77" s="150"/>
      <c r="AO77" s="150"/>
      <c r="AP77" s="150"/>
      <c r="AQ77" s="150"/>
      <c r="AR77" s="150"/>
      <c r="AS77" s="150"/>
      <c r="AT77" s="150"/>
      <c r="AU77" s="150"/>
      <c r="AV77" s="150"/>
      <c r="AW77" s="150"/>
      <c r="AX77" s="150"/>
      <c r="AY77" s="150"/>
      <c r="AZ77" s="150"/>
      <c r="BA77" s="150"/>
      <c r="BB77" s="150"/>
      <c r="BC77" s="150"/>
      <c r="BD77" s="150"/>
      <c r="BE77" s="150"/>
      <c r="BF77" s="150"/>
      <c r="BG77" s="150"/>
      <c r="BH77" s="150"/>
      <c r="BI77" s="150"/>
      <c r="BJ77" s="150"/>
      <c r="BK77" s="150"/>
      <c r="BL77" s="150"/>
      <c r="BM77" s="150"/>
      <c r="BN77" s="150"/>
      <c r="BO77" s="150"/>
      <c r="BP77" s="150"/>
      <c r="BQ77" s="150"/>
      <c r="BR77" s="150"/>
      <c r="BS77" s="150"/>
      <c r="BT77" s="150"/>
      <c r="BU77" s="150"/>
      <c r="BV77" s="150"/>
      <c r="BW77" s="150"/>
      <c r="BX77" s="150"/>
      <c r="BY77" s="150"/>
      <c r="BZ77" s="150"/>
      <c r="CA77" s="150"/>
      <c r="CB77" s="150"/>
      <c r="CC77" s="150"/>
      <c r="CD77" s="150"/>
      <c r="CE77" s="150"/>
      <c r="CF77" s="150"/>
      <c r="CG77" s="150"/>
      <c r="CH77" s="150"/>
      <c r="CI77" s="150"/>
      <c r="CJ77" s="150"/>
      <c r="CK77" s="150"/>
      <c r="CL77" s="150"/>
      <c r="CM77" s="150"/>
      <c r="CN77" s="150"/>
      <c r="CO77" s="150"/>
      <c r="CP77" s="150"/>
      <c r="CQ77" s="150"/>
      <c r="CR77" s="150"/>
      <c r="CS77" s="150"/>
      <c r="CT77" s="150"/>
      <c r="CU77" s="114">
        <f t="shared" si="1"/>
        <v>0</v>
      </c>
    </row>
    <row r="78" spans="1:99" x14ac:dyDescent="0.3">
      <c r="A78" s="32" t="str">
        <f>IF(Requirements!A78="","",Requirements!A78)</f>
        <v/>
      </c>
      <c r="B78" s="33" t="str">
        <f>IF(Requirements!B78="","",Requirements!B78)</f>
        <v/>
      </c>
      <c r="C78" s="153"/>
      <c r="D78" s="150"/>
      <c r="E78" s="150"/>
      <c r="F78" s="150"/>
      <c r="G78" s="150"/>
      <c r="H78" s="150"/>
      <c r="I78" s="150"/>
      <c r="J78" s="150"/>
      <c r="K78" s="150"/>
      <c r="L78" s="150"/>
      <c r="M78" s="150"/>
      <c r="N78" s="150"/>
      <c r="O78" s="150"/>
      <c r="P78" s="150"/>
      <c r="Q78" s="150"/>
      <c r="R78" s="150"/>
      <c r="S78" s="150"/>
      <c r="T78" s="150"/>
      <c r="U78" s="150"/>
      <c r="V78" s="150"/>
      <c r="W78" s="150"/>
      <c r="X78" s="150"/>
      <c r="Y78" s="150"/>
      <c r="Z78" s="150"/>
      <c r="AA78" s="150"/>
      <c r="AB78" s="150"/>
      <c r="AC78" s="150"/>
      <c r="AD78" s="150"/>
      <c r="AE78" s="150"/>
      <c r="AF78" s="150"/>
      <c r="AG78" s="150"/>
      <c r="AH78" s="150"/>
      <c r="AI78" s="150"/>
      <c r="AJ78" s="150"/>
      <c r="AK78" s="150"/>
      <c r="AL78" s="150"/>
      <c r="AM78" s="150"/>
      <c r="AN78" s="150"/>
      <c r="AO78" s="150"/>
      <c r="AP78" s="150"/>
      <c r="AQ78" s="150"/>
      <c r="AR78" s="150"/>
      <c r="AS78" s="150"/>
      <c r="AT78" s="150"/>
      <c r="AU78" s="150"/>
      <c r="AV78" s="150"/>
      <c r="AW78" s="150"/>
      <c r="AX78" s="150"/>
      <c r="AY78" s="150"/>
      <c r="AZ78" s="150"/>
      <c r="BA78" s="150"/>
      <c r="BB78" s="150"/>
      <c r="BC78" s="150"/>
      <c r="BD78" s="150"/>
      <c r="BE78" s="150"/>
      <c r="BF78" s="150"/>
      <c r="BG78" s="150"/>
      <c r="BH78" s="150"/>
      <c r="BI78" s="150"/>
      <c r="BJ78" s="150"/>
      <c r="BK78" s="150"/>
      <c r="BL78" s="150"/>
      <c r="BM78" s="150"/>
      <c r="BN78" s="150"/>
      <c r="BO78" s="150"/>
      <c r="BP78" s="150"/>
      <c r="BQ78" s="150"/>
      <c r="BR78" s="150"/>
      <c r="BS78" s="150"/>
      <c r="BT78" s="150"/>
      <c r="BU78" s="150"/>
      <c r="BV78" s="150"/>
      <c r="BW78" s="150"/>
      <c r="BX78" s="150"/>
      <c r="BY78" s="150"/>
      <c r="BZ78" s="150"/>
      <c r="CA78" s="150"/>
      <c r="CB78" s="150"/>
      <c r="CC78" s="150"/>
      <c r="CD78" s="150"/>
      <c r="CE78" s="150"/>
      <c r="CF78" s="150"/>
      <c r="CG78" s="150"/>
      <c r="CH78" s="150"/>
      <c r="CI78" s="150"/>
      <c r="CJ78" s="150"/>
      <c r="CK78" s="150"/>
      <c r="CL78" s="150"/>
      <c r="CM78" s="150"/>
      <c r="CN78" s="150"/>
      <c r="CO78" s="150"/>
      <c r="CP78" s="150"/>
      <c r="CQ78" s="150"/>
      <c r="CR78" s="150"/>
      <c r="CS78" s="150"/>
      <c r="CT78" s="150"/>
      <c r="CU78" s="114">
        <f t="shared" si="1"/>
        <v>0</v>
      </c>
    </row>
    <row r="79" spans="1:99" x14ac:dyDescent="0.3">
      <c r="A79" s="32" t="str">
        <f>IF(Requirements!A79="","",Requirements!A79)</f>
        <v/>
      </c>
      <c r="B79" s="33" t="str">
        <f>IF(Requirements!B79="","",Requirements!B79)</f>
        <v/>
      </c>
      <c r="C79" s="153"/>
      <c r="D79" s="150"/>
      <c r="E79" s="150"/>
      <c r="F79" s="150"/>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0"/>
      <c r="AG79" s="150"/>
      <c r="AH79" s="150"/>
      <c r="AI79" s="150"/>
      <c r="AJ79" s="150"/>
      <c r="AK79" s="150"/>
      <c r="AL79" s="150"/>
      <c r="AM79" s="150"/>
      <c r="AN79" s="150"/>
      <c r="AO79" s="150"/>
      <c r="AP79" s="150"/>
      <c r="AQ79" s="150"/>
      <c r="AR79" s="150"/>
      <c r="AS79" s="150"/>
      <c r="AT79" s="150"/>
      <c r="AU79" s="150"/>
      <c r="AV79" s="150"/>
      <c r="AW79" s="150"/>
      <c r="AX79" s="150"/>
      <c r="AY79" s="150"/>
      <c r="AZ79" s="150"/>
      <c r="BA79" s="150"/>
      <c r="BB79" s="150"/>
      <c r="BC79" s="150"/>
      <c r="BD79" s="150"/>
      <c r="BE79" s="150"/>
      <c r="BF79" s="150"/>
      <c r="BG79" s="150"/>
      <c r="BH79" s="150"/>
      <c r="BI79" s="150"/>
      <c r="BJ79" s="150"/>
      <c r="BK79" s="150"/>
      <c r="BL79" s="150"/>
      <c r="BM79" s="150"/>
      <c r="BN79" s="150"/>
      <c r="BO79" s="150"/>
      <c r="BP79" s="150"/>
      <c r="BQ79" s="150"/>
      <c r="BR79" s="150"/>
      <c r="BS79" s="150"/>
      <c r="BT79" s="150"/>
      <c r="BU79" s="150"/>
      <c r="BV79" s="150"/>
      <c r="BW79" s="150"/>
      <c r="BX79" s="150"/>
      <c r="BY79" s="150"/>
      <c r="BZ79" s="150"/>
      <c r="CA79" s="150"/>
      <c r="CB79" s="150"/>
      <c r="CC79" s="150"/>
      <c r="CD79" s="150"/>
      <c r="CE79" s="150"/>
      <c r="CF79" s="150"/>
      <c r="CG79" s="150"/>
      <c r="CH79" s="150"/>
      <c r="CI79" s="150"/>
      <c r="CJ79" s="150"/>
      <c r="CK79" s="150"/>
      <c r="CL79" s="150"/>
      <c r="CM79" s="150"/>
      <c r="CN79" s="150"/>
      <c r="CO79" s="150"/>
      <c r="CP79" s="150"/>
      <c r="CQ79" s="150"/>
      <c r="CR79" s="150"/>
      <c r="CS79" s="150"/>
      <c r="CT79" s="150"/>
      <c r="CU79" s="114">
        <f t="shared" si="1"/>
        <v>0</v>
      </c>
    </row>
    <row r="80" spans="1:99" x14ac:dyDescent="0.3">
      <c r="A80" s="32" t="str">
        <f>IF(Requirements!A80="","",Requirements!A80)</f>
        <v/>
      </c>
      <c r="B80" s="33" t="str">
        <f>IF(Requirements!B80="","",Requirements!B80)</f>
        <v/>
      </c>
      <c r="C80" s="153"/>
      <c r="D80" s="150"/>
      <c r="E80" s="150"/>
      <c r="F80" s="150"/>
      <c r="G80" s="150"/>
      <c r="H80" s="150"/>
      <c r="I80" s="150"/>
      <c r="J80" s="150"/>
      <c r="K80" s="150"/>
      <c r="L80" s="150"/>
      <c r="M80" s="150"/>
      <c r="N80" s="150"/>
      <c r="O80" s="150"/>
      <c r="P80" s="150"/>
      <c r="Q80" s="150"/>
      <c r="R80" s="150"/>
      <c r="S80" s="150"/>
      <c r="T80" s="150"/>
      <c r="U80" s="150"/>
      <c r="V80" s="150"/>
      <c r="W80" s="150"/>
      <c r="X80" s="150"/>
      <c r="Y80" s="150"/>
      <c r="Z80" s="150"/>
      <c r="AA80" s="150"/>
      <c r="AB80" s="150"/>
      <c r="AC80" s="150"/>
      <c r="AD80" s="150"/>
      <c r="AE80" s="150"/>
      <c r="AF80" s="150"/>
      <c r="AG80" s="150"/>
      <c r="AH80" s="150"/>
      <c r="AI80" s="150"/>
      <c r="AJ80" s="150"/>
      <c r="AK80" s="150"/>
      <c r="AL80" s="150"/>
      <c r="AM80" s="150"/>
      <c r="AN80" s="150"/>
      <c r="AO80" s="150"/>
      <c r="AP80" s="150"/>
      <c r="AQ80" s="150"/>
      <c r="AR80" s="150"/>
      <c r="AS80" s="150"/>
      <c r="AT80" s="150"/>
      <c r="AU80" s="150"/>
      <c r="AV80" s="150"/>
      <c r="AW80" s="150"/>
      <c r="AX80" s="150"/>
      <c r="AY80" s="150"/>
      <c r="AZ80" s="150"/>
      <c r="BA80" s="150"/>
      <c r="BB80" s="150"/>
      <c r="BC80" s="150"/>
      <c r="BD80" s="150"/>
      <c r="BE80" s="150"/>
      <c r="BF80" s="150"/>
      <c r="BG80" s="150"/>
      <c r="BH80" s="150"/>
      <c r="BI80" s="150"/>
      <c r="BJ80" s="150"/>
      <c r="BK80" s="150"/>
      <c r="BL80" s="150"/>
      <c r="BM80" s="150"/>
      <c r="BN80" s="150"/>
      <c r="BO80" s="150"/>
      <c r="BP80" s="150"/>
      <c r="BQ80" s="150"/>
      <c r="BR80" s="150"/>
      <c r="BS80" s="150"/>
      <c r="BT80" s="150"/>
      <c r="BU80" s="150"/>
      <c r="BV80" s="150"/>
      <c r="BW80" s="150"/>
      <c r="BX80" s="150"/>
      <c r="BY80" s="150"/>
      <c r="BZ80" s="150"/>
      <c r="CA80" s="150"/>
      <c r="CB80" s="150"/>
      <c r="CC80" s="150"/>
      <c r="CD80" s="150"/>
      <c r="CE80" s="150"/>
      <c r="CF80" s="150"/>
      <c r="CG80" s="150"/>
      <c r="CH80" s="150"/>
      <c r="CI80" s="150"/>
      <c r="CJ80" s="150"/>
      <c r="CK80" s="150"/>
      <c r="CL80" s="150"/>
      <c r="CM80" s="150"/>
      <c r="CN80" s="150"/>
      <c r="CO80" s="150"/>
      <c r="CP80" s="150"/>
      <c r="CQ80" s="150"/>
      <c r="CR80" s="150"/>
      <c r="CS80" s="150"/>
      <c r="CT80" s="150"/>
      <c r="CU80" s="114">
        <f t="shared" si="1"/>
        <v>0</v>
      </c>
    </row>
    <row r="81" spans="1:99" x14ac:dyDescent="0.3">
      <c r="A81" s="32" t="str">
        <f>IF(Requirements!A81="","",Requirements!A81)</f>
        <v/>
      </c>
      <c r="B81" s="33" t="str">
        <f>IF(Requirements!B81="","",Requirements!B81)</f>
        <v/>
      </c>
      <c r="C81" s="153"/>
      <c r="D81" s="150"/>
      <c r="E81" s="150"/>
      <c r="F81" s="150"/>
      <c r="G81" s="150"/>
      <c r="H81" s="150"/>
      <c r="I81" s="150"/>
      <c r="J81" s="150"/>
      <c r="K81" s="150"/>
      <c r="L81" s="150"/>
      <c r="M81" s="150"/>
      <c r="N81" s="150"/>
      <c r="O81" s="150"/>
      <c r="P81" s="150"/>
      <c r="Q81" s="150"/>
      <c r="R81" s="150"/>
      <c r="S81" s="150"/>
      <c r="T81" s="150"/>
      <c r="U81" s="150"/>
      <c r="V81" s="150"/>
      <c r="W81" s="150"/>
      <c r="X81" s="150"/>
      <c r="Y81" s="150"/>
      <c r="Z81" s="150"/>
      <c r="AA81" s="150"/>
      <c r="AB81" s="150"/>
      <c r="AC81" s="150"/>
      <c r="AD81" s="150"/>
      <c r="AE81" s="150"/>
      <c r="AF81" s="150"/>
      <c r="AG81" s="150"/>
      <c r="AH81" s="150"/>
      <c r="AI81" s="150"/>
      <c r="AJ81" s="150"/>
      <c r="AK81" s="150"/>
      <c r="AL81" s="150"/>
      <c r="AM81" s="150"/>
      <c r="AN81" s="150"/>
      <c r="AO81" s="150"/>
      <c r="AP81" s="150"/>
      <c r="AQ81" s="150"/>
      <c r="AR81" s="150"/>
      <c r="AS81" s="150"/>
      <c r="AT81" s="150"/>
      <c r="AU81" s="150"/>
      <c r="AV81" s="150"/>
      <c r="AW81" s="150"/>
      <c r="AX81" s="150"/>
      <c r="AY81" s="150"/>
      <c r="AZ81" s="150"/>
      <c r="BA81" s="150"/>
      <c r="BB81" s="150"/>
      <c r="BC81" s="150"/>
      <c r="BD81" s="150"/>
      <c r="BE81" s="150"/>
      <c r="BF81" s="150"/>
      <c r="BG81" s="150"/>
      <c r="BH81" s="150"/>
      <c r="BI81" s="150"/>
      <c r="BJ81" s="150"/>
      <c r="BK81" s="150"/>
      <c r="BL81" s="150"/>
      <c r="BM81" s="150"/>
      <c r="BN81" s="150"/>
      <c r="BO81" s="150"/>
      <c r="BP81" s="150"/>
      <c r="BQ81" s="150"/>
      <c r="BR81" s="150"/>
      <c r="BS81" s="150"/>
      <c r="BT81" s="150"/>
      <c r="BU81" s="150"/>
      <c r="BV81" s="150"/>
      <c r="BW81" s="150"/>
      <c r="BX81" s="150"/>
      <c r="BY81" s="150"/>
      <c r="BZ81" s="150"/>
      <c r="CA81" s="150"/>
      <c r="CB81" s="150"/>
      <c r="CC81" s="150"/>
      <c r="CD81" s="150"/>
      <c r="CE81" s="150"/>
      <c r="CF81" s="150"/>
      <c r="CG81" s="150"/>
      <c r="CH81" s="150"/>
      <c r="CI81" s="150"/>
      <c r="CJ81" s="150"/>
      <c r="CK81" s="150"/>
      <c r="CL81" s="150"/>
      <c r="CM81" s="150"/>
      <c r="CN81" s="150"/>
      <c r="CO81" s="150"/>
      <c r="CP81" s="150"/>
      <c r="CQ81" s="150"/>
      <c r="CR81" s="150"/>
      <c r="CS81" s="150"/>
      <c r="CT81" s="150"/>
      <c r="CU81" s="114">
        <f t="shared" si="1"/>
        <v>0</v>
      </c>
    </row>
    <row r="82" spans="1:99" x14ac:dyDescent="0.3">
      <c r="A82" s="32" t="str">
        <f>IF(Requirements!A82="","",Requirements!A82)</f>
        <v/>
      </c>
      <c r="B82" s="33" t="str">
        <f>IF(Requirements!B82="","",Requirements!B82)</f>
        <v/>
      </c>
      <c r="C82" s="153"/>
      <c r="D82" s="150"/>
      <c r="E82" s="150"/>
      <c r="F82" s="150"/>
      <c r="G82" s="150"/>
      <c r="H82" s="150"/>
      <c r="I82" s="150"/>
      <c r="J82" s="150"/>
      <c r="K82" s="150"/>
      <c r="L82" s="150"/>
      <c r="M82" s="150"/>
      <c r="N82" s="150"/>
      <c r="O82" s="150"/>
      <c r="P82" s="150"/>
      <c r="Q82" s="150"/>
      <c r="R82" s="150"/>
      <c r="S82" s="150"/>
      <c r="T82" s="150"/>
      <c r="U82" s="150"/>
      <c r="V82" s="150"/>
      <c r="W82" s="150"/>
      <c r="X82" s="150"/>
      <c r="Y82" s="150"/>
      <c r="Z82" s="150"/>
      <c r="AA82" s="150"/>
      <c r="AB82" s="150"/>
      <c r="AC82" s="150"/>
      <c r="AD82" s="150"/>
      <c r="AE82" s="150"/>
      <c r="AF82" s="150"/>
      <c r="AG82" s="150"/>
      <c r="AH82" s="150"/>
      <c r="AI82" s="150"/>
      <c r="AJ82" s="150"/>
      <c r="AK82" s="150"/>
      <c r="AL82" s="150"/>
      <c r="AM82" s="150"/>
      <c r="AN82" s="150"/>
      <c r="AO82" s="150"/>
      <c r="AP82" s="150"/>
      <c r="AQ82" s="150"/>
      <c r="AR82" s="150"/>
      <c r="AS82" s="150"/>
      <c r="AT82" s="150"/>
      <c r="AU82" s="150"/>
      <c r="AV82" s="150"/>
      <c r="AW82" s="150"/>
      <c r="AX82" s="150"/>
      <c r="AY82" s="150"/>
      <c r="AZ82" s="150"/>
      <c r="BA82" s="150"/>
      <c r="BB82" s="150"/>
      <c r="BC82" s="150"/>
      <c r="BD82" s="150"/>
      <c r="BE82" s="150"/>
      <c r="BF82" s="150"/>
      <c r="BG82" s="150"/>
      <c r="BH82" s="150"/>
      <c r="BI82" s="150"/>
      <c r="BJ82" s="150"/>
      <c r="BK82" s="150"/>
      <c r="BL82" s="150"/>
      <c r="BM82" s="150"/>
      <c r="BN82" s="150"/>
      <c r="BO82" s="150"/>
      <c r="BP82" s="150"/>
      <c r="BQ82" s="150"/>
      <c r="BR82" s="150"/>
      <c r="BS82" s="150"/>
      <c r="BT82" s="150"/>
      <c r="BU82" s="150"/>
      <c r="BV82" s="150"/>
      <c r="BW82" s="150"/>
      <c r="BX82" s="150"/>
      <c r="BY82" s="150"/>
      <c r="BZ82" s="150"/>
      <c r="CA82" s="150"/>
      <c r="CB82" s="150"/>
      <c r="CC82" s="150"/>
      <c r="CD82" s="150"/>
      <c r="CE82" s="150"/>
      <c r="CF82" s="150"/>
      <c r="CG82" s="150"/>
      <c r="CH82" s="150"/>
      <c r="CI82" s="150"/>
      <c r="CJ82" s="150"/>
      <c r="CK82" s="150"/>
      <c r="CL82" s="150"/>
      <c r="CM82" s="150"/>
      <c r="CN82" s="150"/>
      <c r="CO82" s="150"/>
      <c r="CP82" s="150"/>
      <c r="CQ82" s="150"/>
      <c r="CR82" s="150"/>
      <c r="CS82" s="150"/>
      <c r="CT82" s="150"/>
      <c r="CU82" s="114">
        <f t="shared" si="1"/>
        <v>0</v>
      </c>
    </row>
    <row r="83" spans="1:99" x14ac:dyDescent="0.3">
      <c r="A83" s="32" t="str">
        <f>IF(Requirements!A83="","",Requirements!A83)</f>
        <v/>
      </c>
      <c r="B83" s="33" t="str">
        <f>IF(Requirements!B83="","",Requirements!B83)</f>
        <v/>
      </c>
      <c r="C83" s="153"/>
      <c r="D83" s="150"/>
      <c r="E83" s="150"/>
      <c r="F83" s="150"/>
      <c r="G83" s="150"/>
      <c r="H83" s="150"/>
      <c r="I83" s="150"/>
      <c r="J83" s="150"/>
      <c r="K83" s="150"/>
      <c r="L83" s="150"/>
      <c r="M83" s="150"/>
      <c r="N83" s="150"/>
      <c r="O83" s="150"/>
      <c r="P83" s="150"/>
      <c r="Q83" s="150"/>
      <c r="R83" s="150"/>
      <c r="S83" s="150"/>
      <c r="T83" s="150"/>
      <c r="U83" s="150"/>
      <c r="V83" s="150"/>
      <c r="W83" s="150"/>
      <c r="X83" s="150"/>
      <c r="Y83" s="150"/>
      <c r="Z83" s="150"/>
      <c r="AA83" s="150"/>
      <c r="AB83" s="150"/>
      <c r="AC83" s="150"/>
      <c r="AD83" s="150"/>
      <c r="AE83" s="150"/>
      <c r="AF83" s="150"/>
      <c r="AG83" s="150"/>
      <c r="AH83" s="150"/>
      <c r="AI83" s="150"/>
      <c r="AJ83" s="150"/>
      <c r="AK83" s="150"/>
      <c r="AL83" s="150"/>
      <c r="AM83" s="150"/>
      <c r="AN83" s="150"/>
      <c r="AO83" s="150"/>
      <c r="AP83" s="150"/>
      <c r="AQ83" s="150"/>
      <c r="AR83" s="150"/>
      <c r="AS83" s="150"/>
      <c r="AT83" s="150"/>
      <c r="AU83" s="150"/>
      <c r="AV83" s="150"/>
      <c r="AW83" s="150"/>
      <c r="AX83" s="150"/>
      <c r="AY83" s="150"/>
      <c r="AZ83" s="150"/>
      <c r="BA83" s="150"/>
      <c r="BB83" s="150"/>
      <c r="BC83" s="150"/>
      <c r="BD83" s="150"/>
      <c r="BE83" s="150"/>
      <c r="BF83" s="150"/>
      <c r="BG83" s="150"/>
      <c r="BH83" s="150"/>
      <c r="BI83" s="150"/>
      <c r="BJ83" s="150"/>
      <c r="BK83" s="150"/>
      <c r="BL83" s="150"/>
      <c r="BM83" s="150"/>
      <c r="BN83" s="150"/>
      <c r="BO83" s="150"/>
      <c r="BP83" s="150"/>
      <c r="BQ83" s="150"/>
      <c r="BR83" s="150"/>
      <c r="BS83" s="150"/>
      <c r="BT83" s="150"/>
      <c r="BU83" s="150"/>
      <c r="BV83" s="150"/>
      <c r="BW83" s="150"/>
      <c r="BX83" s="150"/>
      <c r="BY83" s="150"/>
      <c r="BZ83" s="150"/>
      <c r="CA83" s="150"/>
      <c r="CB83" s="150"/>
      <c r="CC83" s="150"/>
      <c r="CD83" s="150"/>
      <c r="CE83" s="150"/>
      <c r="CF83" s="150"/>
      <c r="CG83" s="150"/>
      <c r="CH83" s="150"/>
      <c r="CI83" s="150"/>
      <c r="CJ83" s="150"/>
      <c r="CK83" s="150"/>
      <c r="CL83" s="150"/>
      <c r="CM83" s="150"/>
      <c r="CN83" s="150"/>
      <c r="CO83" s="150"/>
      <c r="CP83" s="150"/>
      <c r="CQ83" s="150"/>
      <c r="CR83" s="150"/>
      <c r="CS83" s="150"/>
      <c r="CT83" s="150"/>
      <c r="CU83" s="114">
        <f t="shared" si="1"/>
        <v>0</v>
      </c>
    </row>
    <row r="84" spans="1:99" x14ac:dyDescent="0.3">
      <c r="A84" s="32" t="str">
        <f>IF(Requirements!A84="","",Requirements!A84)</f>
        <v/>
      </c>
      <c r="B84" s="33" t="str">
        <f>IF(Requirements!B84="","",Requirements!B84)</f>
        <v/>
      </c>
      <c r="C84" s="153"/>
      <c r="D84" s="150"/>
      <c r="E84" s="150"/>
      <c r="F84" s="150"/>
      <c r="G84" s="150"/>
      <c r="H84" s="150"/>
      <c r="I84" s="150"/>
      <c r="J84" s="150"/>
      <c r="K84" s="150"/>
      <c r="L84" s="150"/>
      <c r="M84" s="150"/>
      <c r="N84" s="150"/>
      <c r="O84" s="150"/>
      <c r="P84" s="150"/>
      <c r="Q84" s="150"/>
      <c r="R84" s="150"/>
      <c r="S84" s="150"/>
      <c r="T84" s="150"/>
      <c r="U84" s="150"/>
      <c r="V84" s="150"/>
      <c r="W84" s="150"/>
      <c r="X84" s="150"/>
      <c r="Y84" s="150"/>
      <c r="Z84" s="150"/>
      <c r="AA84" s="150"/>
      <c r="AB84" s="150"/>
      <c r="AC84" s="150"/>
      <c r="AD84" s="150"/>
      <c r="AE84" s="150"/>
      <c r="AF84" s="150"/>
      <c r="AG84" s="150"/>
      <c r="AH84" s="150"/>
      <c r="AI84" s="150"/>
      <c r="AJ84" s="150"/>
      <c r="AK84" s="150"/>
      <c r="AL84" s="150"/>
      <c r="AM84" s="150"/>
      <c r="AN84" s="150"/>
      <c r="AO84" s="150"/>
      <c r="AP84" s="150"/>
      <c r="AQ84" s="150"/>
      <c r="AR84" s="150"/>
      <c r="AS84" s="150"/>
      <c r="AT84" s="150"/>
      <c r="AU84" s="150"/>
      <c r="AV84" s="150"/>
      <c r="AW84" s="150"/>
      <c r="AX84" s="150"/>
      <c r="AY84" s="150"/>
      <c r="AZ84" s="150"/>
      <c r="BA84" s="150"/>
      <c r="BB84" s="150"/>
      <c r="BC84" s="150"/>
      <c r="BD84" s="150"/>
      <c r="BE84" s="150"/>
      <c r="BF84" s="150"/>
      <c r="BG84" s="150"/>
      <c r="BH84" s="150"/>
      <c r="BI84" s="150"/>
      <c r="BJ84" s="150"/>
      <c r="BK84" s="150"/>
      <c r="BL84" s="150"/>
      <c r="BM84" s="150"/>
      <c r="BN84" s="150"/>
      <c r="BO84" s="150"/>
      <c r="BP84" s="150"/>
      <c r="BQ84" s="150"/>
      <c r="BR84" s="150"/>
      <c r="BS84" s="150"/>
      <c r="BT84" s="150"/>
      <c r="BU84" s="150"/>
      <c r="BV84" s="150"/>
      <c r="BW84" s="150"/>
      <c r="BX84" s="150"/>
      <c r="BY84" s="150"/>
      <c r="BZ84" s="150"/>
      <c r="CA84" s="150"/>
      <c r="CB84" s="150"/>
      <c r="CC84" s="150"/>
      <c r="CD84" s="150"/>
      <c r="CE84" s="150"/>
      <c r="CF84" s="150"/>
      <c r="CG84" s="150"/>
      <c r="CH84" s="150"/>
      <c r="CI84" s="150"/>
      <c r="CJ84" s="150"/>
      <c r="CK84" s="150"/>
      <c r="CL84" s="150"/>
      <c r="CM84" s="150"/>
      <c r="CN84" s="150"/>
      <c r="CO84" s="150"/>
      <c r="CP84" s="150"/>
      <c r="CQ84" s="150"/>
      <c r="CR84" s="150"/>
      <c r="CS84" s="150"/>
      <c r="CT84" s="150"/>
      <c r="CU84" s="114">
        <f t="shared" si="1"/>
        <v>0</v>
      </c>
    </row>
    <row r="85" spans="1:99" x14ac:dyDescent="0.3">
      <c r="A85" s="32" t="str">
        <f>IF(Requirements!A85="","",Requirements!A85)</f>
        <v/>
      </c>
      <c r="B85" s="33" t="str">
        <f>IF(Requirements!B85="","",Requirements!B85)</f>
        <v/>
      </c>
      <c r="C85" s="153"/>
      <c r="D85" s="150"/>
      <c r="E85" s="150"/>
      <c r="F85" s="150"/>
      <c r="G85" s="150"/>
      <c r="H85" s="150"/>
      <c r="I85" s="150"/>
      <c r="J85" s="150"/>
      <c r="K85" s="150"/>
      <c r="L85" s="150"/>
      <c r="M85" s="150"/>
      <c r="N85" s="150"/>
      <c r="O85" s="150"/>
      <c r="P85" s="150"/>
      <c r="Q85" s="150"/>
      <c r="R85" s="150"/>
      <c r="S85" s="150"/>
      <c r="T85" s="150"/>
      <c r="U85" s="150"/>
      <c r="V85" s="150"/>
      <c r="W85" s="150"/>
      <c r="X85" s="150"/>
      <c r="Y85" s="150"/>
      <c r="Z85" s="150"/>
      <c r="AA85" s="150"/>
      <c r="AB85" s="150"/>
      <c r="AC85" s="150"/>
      <c r="AD85" s="150"/>
      <c r="AE85" s="150"/>
      <c r="AF85" s="150"/>
      <c r="AG85" s="150"/>
      <c r="AH85" s="150"/>
      <c r="AI85" s="150"/>
      <c r="AJ85" s="150"/>
      <c r="AK85" s="150"/>
      <c r="AL85" s="150"/>
      <c r="AM85" s="150"/>
      <c r="AN85" s="150"/>
      <c r="AO85" s="150"/>
      <c r="AP85" s="150"/>
      <c r="AQ85" s="150"/>
      <c r="AR85" s="150"/>
      <c r="AS85" s="150"/>
      <c r="AT85" s="150"/>
      <c r="AU85" s="150"/>
      <c r="AV85" s="150"/>
      <c r="AW85" s="150"/>
      <c r="AX85" s="150"/>
      <c r="AY85" s="150"/>
      <c r="AZ85" s="150"/>
      <c r="BA85" s="150"/>
      <c r="BB85" s="150"/>
      <c r="BC85" s="150"/>
      <c r="BD85" s="150"/>
      <c r="BE85" s="150"/>
      <c r="BF85" s="150"/>
      <c r="BG85" s="150"/>
      <c r="BH85" s="150"/>
      <c r="BI85" s="150"/>
      <c r="BJ85" s="150"/>
      <c r="BK85" s="150"/>
      <c r="BL85" s="150"/>
      <c r="BM85" s="150"/>
      <c r="BN85" s="150"/>
      <c r="BO85" s="150"/>
      <c r="BP85" s="150"/>
      <c r="BQ85" s="150"/>
      <c r="BR85" s="150"/>
      <c r="BS85" s="150"/>
      <c r="BT85" s="150"/>
      <c r="BU85" s="150"/>
      <c r="BV85" s="150"/>
      <c r="BW85" s="150"/>
      <c r="BX85" s="150"/>
      <c r="BY85" s="150"/>
      <c r="BZ85" s="150"/>
      <c r="CA85" s="150"/>
      <c r="CB85" s="150"/>
      <c r="CC85" s="150"/>
      <c r="CD85" s="150"/>
      <c r="CE85" s="150"/>
      <c r="CF85" s="150"/>
      <c r="CG85" s="150"/>
      <c r="CH85" s="150"/>
      <c r="CI85" s="150"/>
      <c r="CJ85" s="150"/>
      <c r="CK85" s="150"/>
      <c r="CL85" s="150"/>
      <c r="CM85" s="150"/>
      <c r="CN85" s="150"/>
      <c r="CO85" s="150"/>
      <c r="CP85" s="150"/>
      <c r="CQ85" s="150"/>
      <c r="CR85" s="150"/>
      <c r="CS85" s="150"/>
      <c r="CT85" s="150"/>
      <c r="CU85" s="114">
        <f t="shared" si="1"/>
        <v>0</v>
      </c>
    </row>
    <row r="86" spans="1:99" x14ac:dyDescent="0.3">
      <c r="A86" s="32" t="str">
        <f>IF(Requirements!A86="","",Requirements!A86)</f>
        <v/>
      </c>
      <c r="B86" s="33" t="str">
        <f>IF(Requirements!B86="","",Requirements!B86)</f>
        <v/>
      </c>
      <c r="C86" s="153"/>
      <c r="D86" s="150"/>
      <c r="E86" s="150"/>
      <c r="F86" s="150"/>
      <c r="G86" s="150"/>
      <c r="H86" s="150"/>
      <c r="I86" s="150"/>
      <c r="J86" s="150"/>
      <c r="K86" s="150"/>
      <c r="L86" s="150"/>
      <c r="M86" s="150"/>
      <c r="N86" s="150"/>
      <c r="O86" s="150"/>
      <c r="P86" s="150"/>
      <c r="Q86" s="150"/>
      <c r="R86" s="150"/>
      <c r="S86" s="150"/>
      <c r="T86" s="150"/>
      <c r="U86" s="150"/>
      <c r="V86" s="150"/>
      <c r="W86" s="150"/>
      <c r="X86" s="150"/>
      <c r="Y86" s="150"/>
      <c r="Z86" s="150"/>
      <c r="AA86" s="150"/>
      <c r="AB86" s="150"/>
      <c r="AC86" s="150"/>
      <c r="AD86" s="150"/>
      <c r="AE86" s="150"/>
      <c r="AF86" s="150"/>
      <c r="AG86" s="150"/>
      <c r="AH86" s="150"/>
      <c r="AI86" s="150"/>
      <c r="AJ86" s="150"/>
      <c r="AK86" s="150"/>
      <c r="AL86" s="150"/>
      <c r="AM86" s="150"/>
      <c r="AN86" s="150"/>
      <c r="AO86" s="150"/>
      <c r="AP86" s="150"/>
      <c r="AQ86" s="150"/>
      <c r="AR86" s="150"/>
      <c r="AS86" s="150"/>
      <c r="AT86" s="150"/>
      <c r="AU86" s="150"/>
      <c r="AV86" s="150"/>
      <c r="AW86" s="150"/>
      <c r="AX86" s="150"/>
      <c r="AY86" s="150"/>
      <c r="AZ86" s="150"/>
      <c r="BA86" s="150"/>
      <c r="BB86" s="150"/>
      <c r="BC86" s="150"/>
      <c r="BD86" s="150"/>
      <c r="BE86" s="150"/>
      <c r="BF86" s="150"/>
      <c r="BG86" s="150"/>
      <c r="BH86" s="150"/>
      <c r="BI86" s="150"/>
      <c r="BJ86" s="150"/>
      <c r="BK86" s="150"/>
      <c r="BL86" s="150"/>
      <c r="BM86" s="150"/>
      <c r="BN86" s="150"/>
      <c r="BO86" s="150"/>
      <c r="BP86" s="150"/>
      <c r="BQ86" s="150"/>
      <c r="BR86" s="150"/>
      <c r="BS86" s="150"/>
      <c r="BT86" s="150"/>
      <c r="BU86" s="150"/>
      <c r="BV86" s="150"/>
      <c r="BW86" s="150"/>
      <c r="BX86" s="150"/>
      <c r="BY86" s="150"/>
      <c r="BZ86" s="150"/>
      <c r="CA86" s="150"/>
      <c r="CB86" s="150"/>
      <c r="CC86" s="150"/>
      <c r="CD86" s="150"/>
      <c r="CE86" s="150"/>
      <c r="CF86" s="150"/>
      <c r="CG86" s="150"/>
      <c r="CH86" s="150"/>
      <c r="CI86" s="150"/>
      <c r="CJ86" s="150"/>
      <c r="CK86" s="150"/>
      <c r="CL86" s="150"/>
      <c r="CM86" s="150"/>
      <c r="CN86" s="150"/>
      <c r="CO86" s="150"/>
      <c r="CP86" s="150"/>
      <c r="CQ86" s="150"/>
      <c r="CR86" s="150"/>
      <c r="CS86" s="150"/>
      <c r="CT86" s="150"/>
      <c r="CU86" s="114">
        <f t="shared" si="1"/>
        <v>0</v>
      </c>
    </row>
    <row r="87" spans="1:99" x14ac:dyDescent="0.3">
      <c r="A87" s="32" t="str">
        <f>IF(Requirements!A87="","",Requirements!A87)</f>
        <v/>
      </c>
      <c r="B87" s="33" t="str">
        <f>IF(Requirements!B87="","",Requirements!B87)</f>
        <v/>
      </c>
      <c r="C87" s="153"/>
      <c r="D87" s="150"/>
      <c r="E87" s="150"/>
      <c r="F87" s="150"/>
      <c r="G87" s="150"/>
      <c r="H87" s="150"/>
      <c r="I87" s="150"/>
      <c r="J87" s="150"/>
      <c r="K87" s="150"/>
      <c r="L87" s="150"/>
      <c r="M87" s="150"/>
      <c r="N87" s="150"/>
      <c r="O87" s="150"/>
      <c r="P87" s="150"/>
      <c r="Q87" s="150"/>
      <c r="R87" s="150"/>
      <c r="S87" s="150"/>
      <c r="T87" s="150"/>
      <c r="U87" s="150"/>
      <c r="V87" s="150"/>
      <c r="W87" s="150"/>
      <c r="X87" s="150"/>
      <c r="Y87" s="150"/>
      <c r="Z87" s="150"/>
      <c r="AA87" s="150"/>
      <c r="AB87" s="150"/>
      <c r="AC87" s="150"/>
      <c r="AD87" s="150"/>
      <c r="AE87" s="150"/>
      <c r="AF87" s="150"/>
      <c r="AG87" s="150"/>
      <c r="AH87" s="150"/>
      <c r="AI87" s="150"/>
      <c r="AJ87" s="150"/>
      <c r="AK87" s="150"/>
      <c r="AL87" s="150"/>
      <c r="AM87" s="150"/>
      <c r="AN87" s="150"/>
      <c r="AO87" s="150"/>
      <c r="AP87" s="150"/>
      <c r="AQ87" s="150"/>
      <c r="AR87" s="150"/>
      <c r="AS87" s="150"/>
      <c r="AT87" s="150"/>
      <c r="AU87" s="150"/>
      <c r="AV87" s="150"/>
      <c r="AW87" s="150"/>
      <c r="AX87" s="150"/>
      <c r="AY87" s="150"/>
      <c r="AZ87" s="150"/>
      <c r="BA87" s="150"/>
      <c r="BB87" s="150"/>
      <c r="BC87" s="150"/>
      <c r="BD87" s="150"/>
      <c r="BE87" s="150"/>
      <c r="BF87" s="150"/>
      <c r="BG87" s="150"/>
      <c r="BH87" s="150"/>
      <c r="BI87" s="150"/>
      <c r="BJ87" s="150"/>
      <c r="BK87" s="150"/>
      <c r="BL87" s="150"/>
      <c r="BM87" s="150"/>
      <c r="BN87" s="150"/>
      <c r="BO87" s="150"/>
      <c r="BP87" s="150"/>
      <c r="BQ87" s="150"/>
      <c r="BR87" s="150"/>
      <c r="BS87" s="150"/>
      <c r="BT87" s="150"/>
      <c r="BU87" s="150"/>
      <c r="BV87" s="150"/>
      <c r="BW87" s="150"/>
      <c r="BX87" s="150"/>
      <c r="BY87" s="150"/>
      <c r="BZ87" s="150"/>
      <c r="CA87" s="150"/>
      <c r="CB87" s="150"/>
      <c r="CC87" s="150"/>
      <c r="CD87" s="150"/>
      <c r="CE87" s="150"/>
      <c r="CF87" s="150"/>
      <c r="CG87" s="150"/>
      <c r="CH87" s="150"/>
      <c r="CI87" s="150"/>
      <c r="CJ87" s="150"/>
      <c r="CK87" s="150"/>
      <c r="CL87" s="150"/>
      <c r="CM87" s="150"/>
      <c r="CN87" s="150"/>
      <c r="CO87" s="150"/>
      <c r="CP87" s="150"/>
      <c r="CQ87" s="150"/>
      <c r="CR87" s="150"/>
      <c r="CS87" s="150"/>
      <c r="CT87" s="150"/>
      <c r="CU87" s="114">
        <f t="shared" si="1"/>
        <v>0</v>
      </c>
    </row>
    <row r="88" spans="1:99" x14ac:dyDescent="0.3">
      <c r="A88" s="32" t="str">
        <f>IF(Requirements!A88="","",Requirements!A88)</f>
        <v/>
      </c>
      <c r="B88" s="33" t="str">
        <f>IF(Requirements!B88="","",Requirements!B88)</f>
        <v/>
      </c>
      <c r="C88" s="153"/>
      <c r="D88" s="150"/>
      <c r="E88" s="150"/>
      <c r="F88" s="150"/>
      <c r="G88" s="150"/>
      <c r="H88" s="150"/>
      <c r="I88" s="150"/>
      <c r="J88" s="150"/>
      <c r="K88" s="150"/>
      <c r="L88" s="150"/>
      <c r="M88" s="150"/>
      <c r="N88" s="150"/>
      <c r="O88" s="150"/>
      <c r="P88" s="150"/>
      <c r="Q88" s="150"/>
      <c r="R88" s="150"/>
      <c r="S88" s="150"/>
      <c r="T88" s="150"/>
      <c r="U88" s="150"/>
      <c r="V88" s="150"/>
      <c r="W88" s="150"/>
      <c r="X88" s="150"/>
      <c r="Y88" s="150"/>
      <c r="Z88" s="150"/>
      <c r="AA88" s="150"/>
      <c r="AB88" s="150"/>
      <c r="AC88" s="150"/>
      <c r="AD88" s="150"/>
      <c r="AE88" s="150"/>
      <c r="AF88" s="150"/>
      <c r="AG88" s="150"/>
      <c r="AH88" s="150"/>
      <c r="AI88" s="150"/>
      <c r="AJ88" s="150"/>
      <c r="AK88" s="150"/>
      <c r="AL88" s="150"/>
      <c r="AM88" s="150"/>
      <c r="AN88" s="150"/>
      <c r="AO88" s="150"/>
      <c r="AP88" s="150"/>
      <c r="AQ88" s="150"/>
      <c r="AR88" s="150"/>
      <c r="AS88" s="150"/>
      <c r="AT88" s="150"/>
      <c r="AU88" s="150"/>
      <c r="AV88" s="150"/>
      <c r="AW88" s="150"/>
      <c r="AX88" s="150"/>
      <c r="AY88" s="150"/>
      <c r="AZ88" s="150"/>
      <c r="BA88" s="150"/>
      <c r="BB88" s="150"/>
      <c r="BC88" s="150"/>
      <c r="BD88" s="150"/>
      <c r="BE88" s="150"/>
      <c r="BF88" s="150"/>
      <c r="BG88" s="150"/>
      <c r="BH88" s="150"/>
      <c r="BI88" s="150"/>
      <c r="BJ88" s="150"/>
      <c r="BK88" s="150"/>
      <c r="BL88" s="150"/>
      <c r="BM88" s="150"/>
      <c r="BN88" s="150"/>
      <c r="BO88" s="150"/>
      <c r="BP88" s="150"/>
      <c r="BQ88" s="150"/>
      <c r="BR88" s="150"/>
      <c r="BS88" s="150"/>
      <c r="BT88" s="150"/>
      <c r="BU88" s="150"/>
      <c r="BV88" s="150"/>
      <c r="BW88" s="150"/>
      <c r="BX88" s="150"/>
      <c r="BY88" s="150"/>
      <c r="BZ88" s="150"/>
      <c r="CA88" s="150"/>
      <c r="CB88" s="150"/>
      <c r="CC88" s="150"/>
      <c r="CD88" s="150"/>
      <c r="CE88" s="150"/>
      <c r="CF88" s="150"/>
      <c r="CG88" s="150"/>
      <c r="CH88" s="150"/>
      <c r="CI88" s="150"/>
      <c r="CJ88" s="150"/>
      <c r="CK88" s="150"/>
      <c r="CL88" s="150"/>
      <c r="CM88" s="150"/>
      <c r="CN88" s="150"/>
      <c r="CO88" s="150"/>
      <c r="CP88" s="150"/>
      <c r="CQ88" s="150"/>
      <c r="CR88" s="150"/>
      <c r="CS88" s="150"/>
      <c r="CT88" s="150"/>
      <c r="CU88" s="114">
        <f t="shared" si="1"/>
        <v>0</v>
      </c>
    </row>
    <row r="89" spans="1:99" x14ac:dyDescent="0.3">
      <c r="A89" s="32" t="str">
        <f>IF(Requirements!A89="","",Requirements!A89)</f>
        <v/>
      </c>
      <c r="B89" s="33" t="str">
        <f>IF(Requirements!B89="","",Requirements!B89)</f>
        <v/>
      </c>
      <c r="C89" s="153"/>
      <c r="D89" s="150"/>
      <c r="E89" s="150"/>
      <c r="F89" s="150"/>
      <c r="G89" s="150"/>
      <c r="H89" s="150"/>
      <c r="I89" s="150"/>
      <c r="J89" s="150"/>
      <c r="K89" s="150"/>
      <c r="L89" s="150"/>
      <c r="M89" s="150"/>
      <c r="N89" s="150"/>
      <c r="O89" s="150"/>
      <c r="P89" s="150"/>
      <c r="Q89" s="150"/>
      <c r="R89" s="150"/>
      <c r="S89" s="150"/>
      <c r="T89" s="150"/>
      <c r="U89" s="150"/>
      <c r="V89" s="150"/>
      <c r="W89" s="150"/>
      <c r="X89" s="150"/>
      <c r="Y89" s="150"/>
      <c r="Z89" s="150"/>
      <c r="AA89" s="150"/>
      <c r="AB89" s="150"/>
      <c r="AC89" s="150"/>
      <c r="AD89" s="150"/>
      <c r="AE89" s="150"/>
      <c r="AF89" s="150"/>
      <c r="AG89" s="150"/>
      <c r="AH89" s="150"/>
      <c r="AI89" s="150"/>
      <c r="AJ89" s="150"/>
      <c r="AK89" s="150"/>
      <c r="AL89" s="150"/>
      <c r="AM89" s="150"/>
      <c r="AN89" s="150"/>
      <c r="AO89" s="150"/>
      <c r="AP89" s="150"/>
      <c r="AQ89" s="150"/>
      <c r="AR89" s="150"/>
      <c r="AS89" s="150"/>
      <c r="AT89" s="150"/>
      <c r="AU89" s="150"/>
      <c r="AV89" s="150"/>
      <c r="AW89" s="150"/>
      <c r="AX89" s="150"/>
      <c r="AY89" s="150"/>
      <c r="AZ89" s="150"/>
      <c r="BA89" s="150"/>
      <c r="BB89" s="150"/>
      <c r="BC89" s="150"/>
      <c r="BD89" s="150"/>
      <c r="BE89" s="150"/>
      <c r="BF89" s="150"/>
      <c r="BG89" s="150"/>
      <c r="BH89" s="150"/>
      <c r="BI89" s="150"/>
      <c r="BJ89" s="150"/>
      <c r="BK89" s="150"/>
      <c r="BL89" s="150"/>
      <c r="BM89" s="150"/>
      <c r="BN89" s="150"/>
      <c r="BO89" s="150"/>
      <c r="BP89" s="150"/>
      <c r="BQ89" s="150"/>
      <c r="BR89" s="150"/>
      <c r="BS89" s="150"/>
      <c r="BT89" s="150"/>
      <c r="BU89" s="150"/>
      <c r="BV89" s="150"/>
      <c r="BW89" s="150"/>
      <c r="BX89" s="150"/>
      <c r="BY89" s="150"/>
      <c r="BZ89" s="150"/>
      <c r="CA89" s="150"/>
      <c r="CB89" s="150"/>
      <c r="CC89" s="150"/>
      <c r="CD89" s="150"/>
      <c r="CE89" s="150"/>
      <c r="CF89" s="150"/>
      <c r="CG89" s="150"/>
      <c r="CH89" s="150"/>
      <c r="CI89" s="150"/>
      <c r="CJ89" s="150"/>
      <c r="CK89" s="150"/>
      <c r="CL89" s="150"/>
      <c r="CM89" s="150"/>
      <c r="CN89" s="150"/>
      <c r="CO89" s="150"/>
      <c r="CP89" s="150"/>
      <c r="CQ89" s="150"/>
      <c r="CR89" s="150"/>
      <c r="CS89" s="150"/>
      <c r="CT89" s="150"/>
      <c r="CU89" s="114">
        <f t="shared" si="1"/>
        <v>0</v>
      </c>
    </row>
    <row r="90" spans="1:99" x14ac:dyDescent="0.3">
      <c r="A90" s="32" t="str">
        <f>IF(Requirements!A90="","",Requirements!A90)</f>
        <v/>
      </c>
      <c r="B90" s="33" t="str">
        <f>IF(Requirements!B90="","",Requirements!B90)</f>
        <v/>
      </c>
      <c r="C90" s="153"/>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c r="CG90" s="150"/>
      <c r="CH90" s="150"/>
      <c r="CI90" s="150"/>
      <c r="CJ90" s="150"/>
      <c r="CK90" s="150"/>
      <c r="CL90" s="150"/>
      <c r="CM90" s="150"/>
      <c r="CN90" s="150"/>
      <c r="CO90" s="150"/>
      <c r="CP90" s="150"/>
      <c r="CQ90" s="150"/>
      <c r="CR90" s="150"/>
      <c r="CS90" s="150"/>
      <c r="CT90" s="150"/>
      <c r="CU90" s="114">
        <f t="shared" si="1"/>
        <v>0</v>
      </c>
    </row>
    <row r="91" spans="1:99" x14ac:dyDescent="0.3">
      <c r="A91" s="32" t="str">
        <f>IF(Requirements!A91="","",Requirements!A91)</f>
        <v/>
      </c>
      <c r="B91" s="33" t="str">
        <f>IF(Requirements!B91="","",Requirements!B91)</f>
        <v/>
      </c>
      <c r="C91" s="153"/>
      <c r="D91" s="150"/>
      <c r="E91" s="150"/>
      <c r="F91" s="150"/>
      <c r="G91" s="150"/>
      <c r="H91" s="150"/>
      <c r="I91" s="150"/>
      <c r="J91" s="150"/>
      <c r="K91" s="150"/>
      <c r="L91" s="150"/>
      <c r="M91" s="150"/>
      <c r="N91" s="150"/>
      <c r="O91" s="150"/>
      <c r="P91" s="150"/>
      <c r="Q91" s="150"/>
      <c r="R91" s="150"/>
      <c r="S91" s="150"/>
      <c r="T91" s="150"/>
      <c r="U91" s="150"/>
      <c r="V91" s="150"/>
      <c r="W91" s="150"/>
      <c r="X91" s="150"/>
      <c r="Y91" s="150"/>
      <c r="Z91" s="150"/>
      <c r="AA91" s="150"/>
      <c r="AB91" s="150"/>
      <c r="AC91" s="150"/>
      <c r="AD91" s="150"/>
      <c r="AE91" s="150"/>
      <c r="AF91" s="150"/>
      <c r="AG91" s="150"/>
      <c r="AH91" s="150"/>
      <c r="AI91" s="150"/>
      <c r="AJ91" s="150"/>
      <c r="AK91" s="150"/>
      <c r="AL91" s="150"/>
      <c r="AM91" s="150"/>
      <c r="AN91" s="150"/>
      <c r="AO91" s="150"/>
      <c r="AP91" s="150"/>
      <c r="AQ91" s="150"/>
      <c r="AR91" s="150"/>
      <c r="AS91" s="150"/>
      <c r="AT91" s="150"/>
      <c r="AU91" s="150"/>
      <c r="AV91" s="150"/>
      <c r="AW91" s="150"/>
      <c r="AX91" s="150"/>
      <c r="AY91" s="150"/>
      <c r="AZ91" s="150"/>
      <c r="BA91" s="150"/>
      <c r="BB91" s="150"/>
      <c r="BC91" s="150"/>
      <c r="BD91" s="150"/>
      <c r="BE91" s="150"/>
      <c r="BF91" s="150"/>
      <c r="BG91" s="150"/>
      <c r="BH91" s="150"/>
      <c r="BI91" s="150"/>
      <c r="BJ91" s="150"/>
      <c r="BK91" s="150"/>
      <c r="BL91" s="150"/>
      <c r="BM91" s="150"/>
      <c r="BN91" s="150"/>
      <c r="BO91" s="150"/>
      <c r="BP91" s="150"/>
      <c r="BQ91" s="150"/>
      <c r="BR91" s="150"/>
      <c r="BS91" s="150"/>
      <c r="BT91" s="150"/>
      <c r="BU91" s="150"/>
      <c r="BV91" s="150"/>
      <c r="BW91" s="150"/>
      <c r="BX91" s="150"/>
      <c r="BY91" s="150"/>
      <c r="BZ91" s="150"/>
      <c r="CA91" s="150"/>
      <c r="CB91" s="150"/>
      <c r="CC91" s="150"/>
      <c r="CD91" s="150"/>
      <c r="CE91" s="150"/>
      <c r="CF91" s="150"/>
      <c r="CG91" s="150"/>
      <c r="CH91" s="150"/>
      <c r="CI91" s="150"/>
      <c r="CJ91" s="150"/>
      <c r="CK91" s="150"/>
      <c r="CL91" s="150"/>
      <c r="CM91" s="150"/>
      <c r="CN91" s="150"/>
      <c r="CO91" s="150"/>
      <c r="CP91" s="150"/>
      <c r="CQ91" s="150"/>
      <c r="CR91" s="150"/>
      <c r="CS91" s="150"/>
      <c r="CT91" s="150"/>
      <c r="CU91" s="114">
        <f t="shared" si="1"/>
        <v>0</v>
      </c>
    </row>
    <row r="92" spans="1:99" x14ac:dyDescent="0.3">
      <c r="A92" s="32" t="str">
        <f>IF(Requirements!A92="","",Requirements!A92)</f>
        <v/>
      </c>
      <c r="B92" s="33" t="str">
        <f>IF(Requirements!B92="","",Requirements!B92)</f>
        <v/>
      </c>
      <c r="C92" s="153"/>
      <c r="D92" s="150"/>
      <c r="E92" s="150"/>
      <c r="F92" s="150"/>
      <c r="G92" s="150"/>
      <c r="H92" s="150"/>
      <c r="I92" s="150"/>
      <c r="J92" s="150"/>
      <c r="K92" s="150"/>
      <c r="L92" s="150"/>
      <c r="M92" s="150"/>
      <c r="N92" s="150"/>
      <c r="O92" s="150"/>
      <c r="P92" s="150"/>
      <c r="Q92" s="150"/>
      <c r="R92" s="150"/>
      <c r="S92" s="150"/>
      <c r="T92" s="150"/>
      <c r="U92" s="150"/>
      <c r="V92" s="150"/>
      <c r="W92" s="150"/>
      <c r="X92" s="150"/>
      <c r="Y92" s="150"/>
      <c r="Z92" s="150"/>
      <c r="AA92" s="150"/>
      <c r="AB92" s="150"/>
      <c r="AC92" s="150"/>
      <c r="AD92" s="150"/>
      <c r="AE92" s="150"/>
      <c r="AF92" s="150"/>
      <c r="AG92" s="150"/>
      <c r="AH92" s="150"/>
      <c r="AI92" s="150"/>
      <c r="AJ92" s="150"/>
      <c r="AK92" s="150"/>
      <c r="AL92" s="150"/>
      <c r="AM92" s="150"/>
      <c r="AN92" s="150"/>
      <c r="AO92" s="150"/>
      <c r="AP92" s="150"/>
      <c r="AQ92" s="150"/>
      <c r="AR92" s="150"/>
      <c r="AS92" s="150"/>
      <c r="AT92" s="150"/>
      <c r="AU92" s="150"/>
      <c r="AV92" s="150"/>
      <c r="AW92" s="150"/>
      <c r="AX92" s="150"/>
      <c r="AY92" s="150"/>
      <c r="AZ92" s="150"/>
      <c r="BA92" s="150"/>
      <c r="BB92" s="150"/>
      <c r="BC92" s="150"/>
      <c r="BD92" s="150"/>
      <c r="BE92" s="150"/>
      <c r="BF92" s="150"/>
      <c r="BG92" s="150"/>
      <c r="BH92" s="150"/>
      <c r="BI92" s="150"/>
      <c r="BJ92" s="150"/>
      <c r="BK92" s="150"/>
      <c r="BL92" s="150"/>
      <c r="BM92" s="150"/>
      <c r="BN92" s="150"/>
      <c r="BO92" s="150"/>
      <c r="BP92" s="150"/>
      <c r="BQ92" s="150"/>
      <c r="BR92" s="150"/>
      <c r="BS92" s="150"/>
      <c r="BT92" s="150"/>
      <c r="BU92" s="150"/>
      <c r="BV92" s="150"/>
      <c r="BW92" s="150"/>
      <c r="BX92" s="150"/>
      <c r="BY92" s="150"/>
      <c r="BZ92" s="150"/>
      <c r="CA92" s="150"/>
      <c r="CB92" s="150"/>
      <c r="CC92" s="150"/>
      <c r="CD92" s="150"/>
      <c r="CE92" s="150"/>
      <c r="CF92" s="150"/>
      <c r="CG92" s="150"/>
      <c r="CH92" s="150"/>
      <c r="CI92" s="150"/>
      <c r="CJ92" s="150"/>
      <c r="CK92" s="150"/>
      <c r="CL92" s="150"/>
      <c r="CM92" s="150"/>
      <c r="CN92" s="150"/>
      <c r="CO92" s="150"/>
      <c r="CP92" s="150"/>
      <c r="CQ92" s="150"/>
      <c r="CR92" s="150"/>
      <c r="CS92" s="150"/>
      <c r="CT92" s="150"/>
      <c r="CU92" s="114">
        <f t="shared" si="1"/>
        <v>0</v>
      </c>
    </row>
    <row r="93" spans="1:99" x14ac:dyDescent="0.3">
      <c r="A93" s="32" t="str">
        <f>IF(Requirements!A93="","",Requirements!A93)</f>
        <v/>
      </c>
      <c r="B93" s="33" t="str">
        <f>IF(Requirements!B93="","",Requirements!B93)</f>
        <v/>
      </c>
      <c r="C93" s="153"/>
      <c r="D93" s="150"/>
      <c r="E93" s="150"/>
      <c r="F93" s="150"/>
      <c r="G93" s="150"/>
      <c r="H93" s="150"/>
      <c r="I93" s="150"/>
      <c r="J93" s="150"/>
      <c r="K93" s="150"/>
      <c r="L93" s="150"/>
      <c r="M93" s="150"/>
      <c r="N93" s="150"/>
      <c r="O93" s="150"/>
      <c r="P93" s="150"/>
      <c r="Q93" s="150"/>
      <c r="R93" s="150"/>
      <c r="S93" s="150"/>
      <c r="T93" s="150"/>
      <c r="U93" s="150"/>
      <c r="V93" s="150"/>
      <c r="W93" s="150"/>
      <c r="X93" s="150"/>
      <c r="Y93" s="150"/>
      <c r="Z93" s="150"/>
      <c r="AA93" s="150"/>
      <c r="AB93" s="150"/>
      <c r="AC93" s="150"/>
      <c r="AD93" s="150"/>
      <c r="AE93" s="150"/>
      <c r="AF93" s="150"/>
      <c r="AG93" s="150"/>
      <c r="AH93" s="150"/>
      <c r="AI93" s="150"/>
      <c r="AJ93" s="150"/>
      <c r="AK93" s="150"/>
      <c r="AL93" s="150"/>
      <c r="AM93" s="150"/>
      <c r="AN93" s="150"/>
      <c r="AO93" s="150"/>
      <c r="AP93" s="150"/>
      <c r="AQ93" s="150"/>
      <c r="AR93" s="150"/>
      <c r="AS93" s="150"/>
      <c r="AT93" s="150"/>
      <c r="AU93" s="150"/>
      <c r="AV93" s="150"/>
      <c r="AW93" s="150"/>
      <c r="AX93" s="150"/>
      <c r="AY93" s="150"/>
      <c r="AZ93" s="150"/>
      <c r="BA93" s="150"/>
      <c r="BB93" s="150"/>
      <c r="BC93" s="150"/>
      <c r="BD93" s="150"/>
      <c r="BE93" s="150"/>
      <c r="BF93" s="150"/>
      <c r="BG93" s="150"/>
      <c r="BH93" s="150"/>
      <c r="BI93" s="150"/>
      <c r="BJ93" s="150"/>
      <c r="BK93" s="150"/>
      <c r="BL93" s="150"/>
      <c r="BM93" s="150"/>
      <c r="BN93" s="150"/>
      <c r="BO93" s="150"/>
      <c r="BP93" s="150"/>
      <c r="BQ93" s="150"/>
      <c r="BR93" s="150"/>
      <c r="BS93" s="150"/>
      <c r="BT93" s="150"/>
      <c r="BU93" s="150"/>
      <c r="BV93" s="150"/>
      <c r="BW93" s="150"/>
      <c r="BX93" s="150"/>
      <c r="BY93" s="150"/>
      <c r="BZ93" s="150"/>
      <c r="CA93" s="150"/>
      <c r="CB93" s="150"/>
      <c r="CC93" s="150"/>
      <c r="CD93" s="150"/>
      <c r="CE93" s="150"/>
      <c r="CF93" s="150"/>
      <c r="CG93" s="150"/>
      <c r="CH93" s="150"/>
      <c r="CI93" s="150"/>
      <c r="CJ93" s="150"/>
      <c r="CK93" s="150"/>
      <c r="CL93" s="150"/>
      <c r="CM93" s="150"/>
      <c r="CN93" s="150"/>
      <c r="CO93" s="150"/>
      <c r="CP93" s="150"/>
      <c r="CQ93" s="150"/>
      <c r="CR93" s="150"/>
      <c r="CS93" s="150"/>
      <c r="CT93" s="150"/>
      <c r="CU93" s="114">
        <f t="shared" si="1"/>
        <v>0</v>
      </c>
    </row>
    <row r="94" spans="1:99" x14ac:dyDescent="0.3">
      <c r="A94" s="32" t="str">
        <f>IF(Requirements!A94="","",Requirements!A94)</f>
        <v/>
      </c>
      <c r="B94" s="33" t="str">
        <f>IF(Requirements!B94="","",Requirements!B94)</f>
        <v/>
      </c>
      <c r="C94" s="153"/>
      <c r="D94" s="150"/>
      <c r="E94" s="150"/>
      <c r="F94" s="150"/>
      <c r="G94" s="150"/>
      <c r="H94" s="150"/>
      <c r="I94" s="150"/>
      <c r="J94" s="150"/>
      <c r="K94" s="150"/>
      <c r="L94" s="150"/>
      <c r="M94" s="150"/>
      <c r="N94" s="150"/>
      <c r="O94" s="150"/>
      <c r="P94" s="150"/>
      <c r="Q94" s="150"/>
      <c r="R94" s="150"/>
      <c r="S94" s="150"/>
      <c r="T94" s="150"/>
      <c r="U94" s="150"/>
      <c r="V94" s="150"/>
      <c r="W94" s="150"/>
      <c r="X94" s="150"/>
      <c r="Y94" s="150"/>
      <c r="Z94" s="150"/>
      <c r="AA94" s="150"/>
      <c r="AB94" s="150"/>
      <c r="AC94" s="150"/>
      <c r="AD94" s="150"/>
      <c r="AE94" s="150"/>
      <c r="AF94" s="150"/>
      <c r="AG94" s="150"/>
      <c r="AH94" s="150"/>
      <c r="AI94" s="150"/>
      <c r="AJ94" s="150"/>
      <c r="AK94" s="150"/>
      <c r="AL94" s="150"/>
      <c r="AM94" s="150"/>
      <c r="AN94" s="150"/>
      <c r="AO94" s="150"/>
      <c r="AP94" s="150"/>
      <c r="AQ94" s="150"/>
      <c r="AR94" s="150"/>
      <c r="AS94" s="150"/>
      <c r="AT94" s="150"/>
      <c r="AU94" s="150"/>
      <c r="AV94" s="150"/>
      <c r="AW94" s="150"/>
      <c r="AX94" s="150"/>
      <c r="AY94" s="150"/>
      <c r="AZ94" s="150"/>
      <c r="BA94" s="150"/>
      <c r="BB94" s="150"/>
      <c r="BC94" s="150"/>
      <c r="BD94" s="150"/>
      <c r="BE94" s="150"/>
      <c r="BF94" s="150"/>
      <c r="BG94" s="150"/>
      <c r="BH94" s="150"/>
      <c r="BI94" s="150"/>
      <c r="BJ94" s="150"/>
      <c r="BK94" s="150"/>
      <c r="BL94" s="150"/>
      <c r="BM94" s="150"/>
      <c r="BN94" s="150"/>
      <c r="BO94" s="150"/>
      <c r="BP94" s="150"/>
      <c r="BQ94" s="150"/>
      <c r="BR94" s="150"/>
      <c r="BS94" s="150"/>
      <c r="BT94" s="150"/>
      <c r="BU94" s="150"/>
      <c r="BV94" s="150"/>
      <c r="BW94" s="150"/>
      <c r="BX94" s="150"/>
      <c r="BY94" s="150"/>
      <c r="BZ94" s="150"/>
      <c r="CA94" s="150"/>
      <c r="CB94" s="150"/>
      <c r="CC94" s="150"/>
      <c r="CD94" s="150"/>
      <c r="CE94" s="150"/>
      <c r="CF94" s="150"/>
      <c r="CG94" s="150"/>
      <c r="CH94" s="150"/>
      <c r="CI94" s="150"/>
      <c r="CJ94" s="150"/>
      <c r="CK94" s="150"/>
      <c r="CL94" s="150"/>
      <c r="CM94" s="150"/>
      <c r="CN94" s="150"/>
      <c r="CO94" s="150"/>
      <c r="CP94" s="150"/>
      <c r="CQ94" s="150"/>
      <c r="CR94" s="150"/>
      <c r="CS94" s="150"/>
      <c r="CT94" s="150"/>
      <c r="CU94" s="114">
        <f t="shared" si="1"/>
        <v>0</v>
      </c>
    </row>
    <row r="95" spans="1:99" x14ac:dyDescent="0.3">
      <c r="A95" s="32" t="str">
        <f>IF(Requirements!A95="","",Requirements!A95)</f>
        <v/>
      </c>
      <c r="B95" s="33" t="str">
        <f>IF(Requirements!B95="","",Requirements!B95)</f>
        <v/>
      </c>
      <c r="C95" s="153"/>
      <c r="D95" s="150"/>
      <c r="E95" s="150"/>
      <c r="F95" s="150"/>
      <c r="G95" s="150"/>
      <c r="H95" s="150"/>
      <c r="I95" s="150"/>
      <c r="J95" s="150"/>
      <c r="K95" s="150"/>
      <c r="L95" s="150"/>
      <c r="M95" s="150"/>
      <c r="N95" s="150"/>
      <c r="O95" s="150"/>
      <c r="P95" s="150"/>
      <c r="Q95" s="150"/>
      <c r="R95" s="150"/>
      <c r="S95" s="150"/>
      <c r="T95" s="150"/>
      <c r="U95" s="150"/>
      <c r="V95" s="150"/>
      <c r="W95" s="150"/>
      <c r="X95" s="150"/>
      <c r="Y95" s="150"/>
      <c r="Z95" s="150"/>
      <c r="AA95" s="150"/>
      <c r="AB95" s="150"/>
      <c r="AC95" s="150"/>
      <c r="AD95" s="150"/>
      <c r="AE95" s="150"/>
      <c r="AF95" s="150"/>
      <c r="AG95" s="150"/>
      <c r="AH95" s="150"/>
      <c r="AI95" s="150"/>
      <c r="AJ95" s="150"/>
      <c r="AK95" s="150"/>
      <c r="AL95" s="150"/>
      <c r="AM95" s="150"/>
      <c r="AN95" s="150"/>
      <c r="AO95" s="150"/>
      <c r="AP95" s="150"/>
      <c r="AQ95" s="150"/>
      <c r="AR95" s="150"/>
      <c r="AS95" s="150"/>
      <c r="AT95" s="150"/>
      <c r="AU95" s="150"/>
      <c r="AV95" s="150"/>
      <c r="AW95" s="150"/>
      <c r="AX95" s="150"/>
      <c r="AY95" s="150"/>
      <c r="AZ95" s="150"/>
      <c r="BA95" s="150"/>
      <c r="BB95" s="150"/>
      <c r="BC95" s="150"/>
      <c r="BD95" s="150"/>
      <c r="BE95" s="150"/>
      <c r="BF95" s="150"/>
      <c r="BG95" s="150"/>
      <c r="BH95" s="150"/>
      <c r="BI95" s="150"/>
      <c r="BJ95" s="150"/>
      <c r="BK95" s="150"/>
      <c r="BL95" s="150"/>
      <c r="BM95" s="150"/>
      <c r="BN95" s="150"/>
      <c r="BO95" s="150"/>
      <c r="BP95" s="150"/>
      <c r="BQ95" s="150"/>
      <c r="BR95" s="150"/>
      <c r="BS95" s="150"/>
      <c r="BT95" s="150"/>
      <c r="BU95" s="150"/>
      <c r="BV95" s="150"/>
      <c r="BW95" s="150"/>
      <c r="BX95" s="150"/>
      <c r="BY95" s="150"/>
      <c r="BZ95" s="150"/>
      <c r="CA95" s="150"/>
      <c r="CB95" s="150"/>
      <c r="CC95" s="150"/>
      <c r="CD95" s="150"/>
      <c r="CE95" s="150"/>
      <c r="CF95" s="150"/>
      <c r="CG95" s="150"/>
      <c r="CH95" s="150"/>
      <c r="CI95" s="150"/>
      <c r="CJ95" s="150"/>
      <c r="CK95" s="150"/>
      <c r="CL95" s="150"/>
      <c r="CM95" s="150"/>
      <c r="CN95" s="150"/>
      <c r="CO95" s="150"/>
      <c r="CP95" s="150"/>
      <c r="CQ95" s="150"/>
      <c r="CR95" s="150"/>
      <c r="CS95" s="150"/>
      <c r="CT95" s="150"/>
      <c r="CU95" s="114">
        <f t="shared" si="1"/>
        <v>0</v>
      </c>
    </row>
    <row r="96" spans="1:99" x14ac:dyDescent="0.3">
      <c r="A96" s="32" t="str">
        <f>IF(Requirements!A96="","",Requirements!A96)</f>
        <v/>
      </c>
      <c r="B96" s="33" t="str">
        <f>IF(Requirements!B96="","",Requirements!B96)</f>
        <v/>
      </c>
      <c r="C96" s="153"/>
      <c r="D96" s="150"/>
      <c r="E96" s="150"/>
      <c r="F96" s="150"/>
      <c r="G96" s="150"/>
      <c r="H96" s="150"/>
      <c r="I96" s="150"/>
      <c r="J96" s="150"/>
      <c r="K96" s="150"/>
      <c r="L96" s="150"/>
      <c r="M96" s="150"/>
      <c r="N96" s="150"/>
      <c r="O96" s="150"/>
      <c r="P96" s="150"/>
      <c r="Q96" s="150"/>
      <c r="R96" s="150"/>
      <c r="S96" s="150"/>
      <c r="T96" s="150"/>
      <c r="U96" s="150"/>
      <c r="V96" s="150"/>
      <c r="W96" s="150"/>
      <c r="X96" s="150"/>
      <c r="Y96" s="150"/>
      <c r="Z96" s="150"/>
      <c r="AA96" s="150"/>
      <c r="AB96" s="150"/>
      <c r="AC96" s="150"/>
      <c r="AD96" s="150"/>
      <c r="AE96" s="150"/>
      <c r="AF96" s="150"/>
      <c r="AG96" s="150"/>
      <c r="AH96" s="150"/>
      <c r="AI96" s="150"/>
      <c r="AJ96" s="150"/>
      <c r="AK96" s="150"/>
      <c r="AL96" s="150"/>
      <c r="AM96" s="150"/>
      <c r="AN96" s="150"/>
      <c r="AO96" s="150"/>
      <c r="AP96" s="150"/>
      <c r="AQ96" s="150"/>
      <c r="AR96" s="150"/>
      <c r="AS96" s="150"/>
      <c r="AT96" s="150"/>
      <c r="AU96" s="150"/>
      <c r="AV96" s="150"/>
      <c r="AW96" s="150"/>
      <c r="AX96" s="150"/>
      <c r="AY96" s="150"/>
      <c r="AZ96" s="150"/>
      <c r="BA96" s="150"/>
      <c r="BB96" s="150"/>
      <c r="BC96" s="150"/>
      <c r="BD96" s="150"/>
      <c r="BE96" s="150"/>
      <c r="BF96" s="150"/>
      <c r="BG96" s="150"/>
      <c r="BH96" s="150"/>
      <c r="BI96" s="150"/>
      <c r="BJ96" s="150"/>
      <c r="BK96" s="150"/>
      <c r="BL96" s="150"/>
      <c r="BM96" s="150"/>
      <c r="BN96" s="150"/>
      <c r="BO96" s="150"/>
      <c r="BP96" s="150"/>
      <c r="BQ96" s="150"/>
      <c r="BR96" s="150"/>
      <c r="BS96" s="150"/>
      <c r="BT96" s="150"/>
      <c r="BU96" s="150"/>
      <c r="BV96" s="150"/>
      <c r="BW96" s="150"/>
      <c r="BX96" s="150"/>
      <c r="BY96" s="150"/>
      <c r="BZ96" s="150"/>
      <c r="CA96" s="150"/>
      <c r="CB96" s="150"/>
      <c r="CC96" s="150"/>
      <c r="CD96" s="150"/>
      <c r="CE96" s="150"/>
      <c r="CF96" s="150"/>
      <c r="CG96" s="150"/>
      <c r="CH96" s="150"/>
      <c r="CI96" s="150"/>
      <c r="CJ96" s="150"/>
      <c r="CK96" s="150"/>
      <c r="CL96" s="150"/>
      <c r="CM96" s="150"/>
      <c r="CN96" s="150"/>
      <c r="CO96" s="150"/>
      <c r="CP96" s="150"/>
      <c r="CQ96" s="150"/>
      <c r="CR96" s="150"/>
      <c r="CS96" s="150"/>
      <c r="CT96" s="150"/>
      <c r="CU96" s="114">
        <f t="shared" si="1"/>
        <v>0</v>
      </c>
    </row>
    <row r="97" spans="1:99" x14ac:dyDescent="0.3">
      <c r="A97" s="32" t="str">
        <f>IF(Requirements!A97="","",Requirements!A97)</f>
        <v/>
      </c>
      <c r="B97" s="33" t="str">
        <f>IF(Requirements!B97="","",Requirements!B97)</f>
        <v/>
      </c>
      <c r="C97" s="153"/>
      <c r="D97" s="150"/>
      <c r="E97" s="150"/>
      <c r="F97" s="150"/>
      <c r="G97" s="150"/>
      <c r="H97" s="150"/>
      <c r="I97" s="150"/>
      <c r="J97" s="150"/>
      <c r="K97" s="150"/>
      <c r="L97" s="150"/>
      <c r="M97" s="150"/>
      <c r="N97" s="150"/>
      <c r="O97" s="150"/>
      <c r="P97" s="150"/>
      <c r="Q97" s="150"/>
      <c r="R97" s="150"/>
      <c r="S97" s="150"/>
      <c r="T97" s="150"/>
      <c r="U97" s="150"/>
      <c r="V97" s="150"/>
      <c r="W97" s="150"/>
      <c r="X97" s="150"/>
      <c r="Y97" s="150"/>
      <c r="Z97" s="150"/>
      <c r="AA97" s="150"/>
      <c r="AB97" s="150"/>
      <c r="AC97" s="150"/>
      <c r="AD97" s="150"/>
      <c r="AE97" s="150"/>
      <c r="AF97" s="150"/>
      <c r="AG97" s="150"/>
      <c r="AH97" s="150"/>
      <c r="AI97" s="150"/>
      <c r="AJ97" s="150"/>
      <c r="AK97" s="150"/>
      <c r="AL97" s="150"/>
      <c r="AM97" s="150"/>
      <c r="AN97" s="150"/>
      <c r="AO97" s="150"/>
      <c r="AP97" s="150"/>
      <c r="AQ97" s="150"/>
      <c r="AR97" s="150"/>
      <c r="AS97" s="150"/>
      <c r="AT97" s="150"/>
      <c r="AU97" s="150"/>
      <c r="AV97" s="150"/>
      <c r="AW97" s="150"/>
      <c r="AX97" s="150"/>
      <c r="AY97" s="150"/>
      <c r="AZ97" s="150"/>
      <c r="BA97" s="150"/>
      <c r="BB97" s="150"/>
      <c r="BC97" s="150"/>
      <c r="BD97" s="150"/>
      <c r="BE97" s="150"/>
      <c r="BF97" s="150"/>
      <c r="BG97" s="150"/>
      <c r="BH97" s="150"/>
      <c r="BI97" s="150"/>
      <c r="BJ97" s="150"/>
      <c r="BK97" s="150"/>
      <c r="BL97" s="150"/>
      <c r="BM97" s="150"/>
      <c r="BN97" s="150"/>
      <c r="BO97" s="150"/>
      <c r="BP97" s="150"/>
      <c r="BQ97" s="150"/>
      <c r="BR97" s="150"/>
      <c r="BS97" s="150"/>
      <c r="BT97" s="150"/>
      <c r="BU97" s="150"/>
      <c r="BV97" s="150"/>
      <c r="BW97" s="150"/>
      <c r="BX97" s="150"/>
      <c r="BY97" s="150"/>
      <c r="BZ97" s="150"/>
      <c r="CA97" s="150"/>
      <c r="CB97" s="150"/>
      <c r="CC97" s="150"/>
      <c r="CD97" s="150"/>
      <c r="CE97" s="150"/>
      <c r="CF97" s="150"/>
      <c r="CG97" s="150"/>
      <c r="CH97" s="150"/>
      <c r="CI97" s="150"/>
      <c r="CJ97" s="150"/>
      <c r="CK97" s="150"/>
      <c r="CL97" s="150"/>
      <c r="CM97" s="150"/>
      <c r="CN97" s="150"/>
      <c r="CO97" s="150"/>
      <c r="CP97" s="150"/>
      <c r="CQ97" s="150"/>
      <c r="CR97" s="150"/>
      <c r="CS97" s="150"/>
      <c r="CT97" s="150"/>
      <c r="CU97" s="114">
        <f t="shared" si="1"/>
        <v>0</v>
      </c>
    </row>
    <row r="98" spans="1:99" x14ac:dyDescent="0.3">
      <c r="A98" s="32" t="str">
        <f>IF(Requirements!A98="","",Requirements!A98)</f>
        <v/>
      </c>
      <c r="B98" s="33" t="str">
        <f>IF(Requirements!B98="","",Requirements!B98)</f>
        <v/>
      </c>
      <c r="C98" s="153"/>
      <c r="D98" s="150"/>
      <c r="E98" s="150"/>
      <c r="F98" s="150"/>
      <c r="G98" s="150"/>
      <c r="H98" s="150"/>
      <c r="I98" s="150"/>
      <c r="J98" s="150"/>
      <c r="K98" s="150"/>
      <c r="L98" s="150"/>
      <c r="M98" s="150"/>
      <c r="N98" s="150"/>
      <c r="O98" s="150"/>
      <c r="P98" s="150"/>
      <c r="Q98" s="150"/>
      <c r="R98" s="150"/>
      <c r="S98" s="150"/>
      <c r="T98" s="150"/>
      <c r="U98" s="150"/>
      <c r="V98" s="150"/>
      <c r="W98" s="150"/>
      <c r="X98" s="150"/>
      <c r="Y98" s="150"/>
      <c r="Z98" s="150"/>
      <c r="AA98" s="150"/>
      <c r="AB98" s="150"/>
      <c r="AC98" s="150"/>
      <c r="AD98" s="150"/>
      <c r="AE98" s="150"/>
      <c r="AF98" s="150"/>
      <c r="AG98" s="150"/>
      <c r="AH98" s="150"/>
      <c r="AI98" s="150"/>
      <c r="AJ98" s="150"/>
      <c r="AK98" s="150"/>
      <c r="AL98" s="150"/>
      <c r="AM98" s="150"/>
      <c r="AN98" s="150"/>
      <c r="AO98" s="150"/>
      <c r="AP98" s="150"/>
      <c r="AQ98" s="150"/>
      <c r="AR98" s="150"/>
      <c r="AS98" s="150"/>
      <c r="AT98" s="150"/>
      <c r="AU98" s="150"/>
      <c r="AV98" s="150"/>
      <c r="AW98" s="150"/>
      <c r="AX98" s="150"/>
      <c r="AY98" s="150"/>
      <c r="AZ98" s="150"/>
      <c r="BA98" s="150"/>
      <c r="BB98" s="150"/>
      <c r="BC98" s="150"/>
      <c r="BD98" s="150"/>
      <c r="BE98" s="150"/>
      <c r="BF98" s="150"/>
      <c r="BG98" s="150"/>
      <c r="BH98" s="150"/>
      <c r="BI98" s="150"/>
      <c r="BJ98" s="150"/>
      <c r="BK98" s="150"/>
      <c r="BL98" s="150"/>
      <c r="BM98" s="150"/>
      <c r="BN98" s="150"/>
      <c r="BO98" s="150"/>
      <c r="BP98" s="150"/>
      <c r="BQ98" s="150"/>
      <c r="BR98" s="150"/>
      <c r="BS98" s="150"/>
      <c r="BT98" s="150"/>
      <c r="BU98" s="150"/>
      <c r="BV98" s="150"/>
      <c r="BW98" s="150"/>
      <c r="BX98" s="150"/>
      <c r="BY98" s="150"/>
      <c r="BZ98" s="150"/>
      <c r="CA98" s="150"/>
      <c r="CB98" s="150"/>
      <c r="CC98" s="150"/>
      <c r="CD98" s="150"/>
      <c r="CE98" s="150"/>
      <c r="CF98" s="150"/>
      <c r="CG98" s="150"/>
      <c r="CH98" s="150"/>
      <c r="CI98" s="150"/>
      <c r="CJ98" s="150"/>
      <c r="CK98" s="150"/>
      <c r="CL98" s="150"/>
      <c r="CM98" s="150"/>
      <c r="CN98" s="150"/>
      <c r="CO98" s="150"/>
      <c r="CP98" s="150"/>
      <c r="CQ98" s="150"/>
      <c r="CR98" s="150"/>
      <c r="CS98" s="150"/>
      <c r="CT98" s="150"/>
      <c r="CU98" s="114">
        <f t="shared" si="1"/>
        <v>0</v>
      </c>
    </row>
    <row r="99" spans="1:99" x14ac:dyDescent="0.3">
      <c r="A99" s="32" t="str">
        <f>IF(Requirements!A99="","",Requirements!A99)</f>
        <v/>
      </c>
      <c r="B99" s="33" t="str">
        <f>IF(Requirements!B99="","",Requirements!B99)</f>
        <v/>
      </c>
      <c r="C99" s="153"/>
      <c r="D99" s="150"/>
      <c r="E99" s="150"/>
      <c r="F99" s="150"/>
      <c r="G99" s="150"/>
      <c r="H99" s="150"/>
      <c r="I99" s="150"/>
      <c r="J99" s="150"/>
      <c r="K99" s="150"/>
      <c r="L99" s="150"/>
      <c r="M99" s="150"/>
      <c r="N99" s="150"/>
      <c r="O99" s="150"/>
      <c r="P99" s="150"/>
      <c r="Q99" s="150"/>
      <c r="R99" s="150"/>
      <c r="S99" s="150"/>
      <c r="T99" s="150"/>
      <c r="U99" s="150"/>
      <c r="V99" s="150"/>
      <c r="W99" s="150"/>
      <c r="X99" s="150"/>
      <c r="Y99" s="150"/>
      <c r="Z99" s="150"/>
      <c r="AA99" s="150"/>
      <c r="AB99" s="150"/>
      <c r="AC99" s="150"/>
      <c r="AD99" s="150"/>
      <c r="AE99" s="150"/>
      <c r="AF99" s="150"/>
      <c r="AG99" s="150"/>
      <c r="AH99" s="150"/>
      <c r="AI99" s="150"/>
      <c r="AJ99" s="150"/>
      <c r="AK99" s="150"/>
      <c r="AL99" s="150"/>
      <c r="AM99" s="150"/>
      <c r="AN99" s="150"/>
      <c r="AO99" s="150"/>
      <c r="AP99" s="150"/>
      <c r="AQ99" s="150"/>
      <c r="AR99" s="150"/>
      <c r="AS99" s="150"/>
      <c r="AT99" s="150"/>
      <c r="AU99" s="150"/>
      <c r="AV99" s="150"/>
      <c r="AW99" s="150"/>
      <c r="AX99" s="150"/>
      <c r="AY99" s="150"/>
      <c r="AZ99" s="150"/>
      <c r="BA99" s="150"/>
      <c r="BB99" s="150"/>
      <c r="BC99" s="150"/>
      <c r="BD99" s="150"/>
      <c r="BE99" s="150"/>
      <c r="BF99" s="150"/>
      <c r="BG99" s="150"/>
      <c r="BH99" s="150"/>
      <c r="BI99" s="150"/>
      <c r="BJ99" s="150"/>
      <c r="BK99" s="150"/>
      <c r="BL99" s="150"/>
      <c r="BM99" s="150"/>
      <c r="BN99" s="150"/>
      <c r="BO99" s="150"/>
      <c r="BP99" s="150"/>
      <c r="BQ99" s="150"/>
      <c r="BR99" s="150"/>
      <c r="BS99" s="150"/>
      <c r="BT99" s="150"/>
      <c r="BU99" s="150"/>
      <c r="BV99" s="150"/>
      <c r="BW99" s="150"/>
      <c r="BX99" s="150"/>
      <c r="BY99" s="150"/>
      <c r="BZ99" s="150"/>
      <c r="CA99" s="150"/>
      <c r="CB99" s="150"/>
      <c r="CC99" s="150"/>
      <c r="CD99" s="150"/>
      <c r="CE99" s="150"/>
      <c r="CF99" s="150"/>
      <c r="CG99" s="150"/>
      <c r="CH99" s="150"/>
      <c r="CI99" s="150"/>
      <c r="CJ99" s="150"/>
      <c r="CK99" s="150"/>
      <c r="CL99" s="150"/>
      <c r="CM99" s="150"/>
      <c r="CN99" s="150"/>
      <c r="CO99" s="150"/>
      <c r="CP99" s="150"/>
      <c r="CQ99" s="150"/>
      <c r="CR99" s="150"/>
      <c r="CS99" s="150"/>
      <c r="CT99" s="150"/>
      <c r="CU99" s="114">
        <f t="shared" si="1"/>
        <v>0</v>
      </c>
    </row>
    <row r="100" spans="1:99" x14ac:dyDescent="0.3">
      <c r="A100" s="32" t="str">
        <f>IF(Requirements!A100="","",Requirements!A100)</f>
        <v/>
      </c>
      <c r="B100" s="33" t="str">
        <f>IF(Requirements!B100="","",Requirements!B100)</f>
        <v/>
      </c>
      <c r="C100" s="153"/>
      <c r="D100" s="150"/>
      <c r="E100" s="150"/>
      <c r="F100" s="150"/>
      <c r="G100" s="150"/>
      <c r="H100" s="150"/>
      <c r="I100" s="150"/>
      <c r="J100" s="150"/>
      <c r="K100" s="150"/>
      <c r="L100" s="150"/>
      <c r="M100" s="150"/>
      <c r="N100" s="150"/>
      <c r="O100" s="150"/>
      <c r="P100" s="150"/>
      <c r="Q100" s="150"/>
      <c r="R100" s="150"/>
      <c r="S100" s="150"/>
      <c r="T100" s="150"/>
      <c r="U100" s="150"/>
      <c r="V100" s="150"/>
      <c r="W100" s="150"/>
      <c r="X100" s="150"/>
      <c r="Y100" s="150"/>
      <c r="Z100" s="150"/>
      <c r="AA100" s="150"/>
      <c r="AB100" s="150"/>
      <c r="AC100" s="150"/>
      <c r="AD100" s="150"/>
      <c r="AE100" s="150"/>
      <c r="AF100" s="150"/>
      <c r="AG100" s="150"/>
      <c r="AH100" s="150"/>
      <c r="AI100" s="150"/>
      <c r="AJ100" s="150"/>
      <c r="AK100" s="150"/>
      <c r="AL100" s="150"/>
      <c r="AM100" s="150"/>
      <c r="AN100" s="150"/>
      <c r="AO100" s="150"/>
      <c r="AP100" s="150"/>
      <c r="AQ100" s="150"/>
      <c r="AR100" s="150"/>
      <c r="AS100" s="150"/>
      <c r="AT100" s="150"/>
      <c r="AU100" s="150"/>
      <c r="AV100" s="150"/>
      <c r="AW100" s="150"/>
      <c r="AX100" s="150"/>
      <c r="AY100" s="150"/>
      <c r="AZ100" s="150"/>
      <c r="BA100" s="150"/>
      <c r="BB100" s="150"/>
      <c r="BC100" s="150"/>
      <c r="BD100" s="150"/>
      <c r="BE100" s="150"/>
      <c r="BF100" s="150"/>
      <c r="BG100" s="150"/>
      <c r="BH100" s="150"/>
      <c r="BI100" s="150"/>
      <c r="BJ100" s="150"/>
      <c r="BK100" s="150"/>
      <c r="BL100" s="150"/>
      <c r="BM100" s="150"/>
      <c r="BN100" s="150"/>
      <c r="BO100" s="150"/>
      <c r="BP100" s="150"/>
      <c r="BQ100" s="150"/>
      <c r="BR100" s="150"/>
      <c r="BS100" s="150"/>
      <c r="BT100" s="150"/>
      <c r="BU100" s="150"/>
      <c r="BV100" s="150"/>
      <c r="BW100" s="150"/>
      <c r="BX100" s="150"/>
      <c r="BY100" s="150"/>
      <c r="BZ100" s="150"/>
      <c r="CA100" s="150"/>
      <c r="CB100" s="150"/>
      <c r="CC100" s="150"/>
      <c r="CD100" s="150"/>
      <c r="CE100" s="150"/>
      <c r="CF100" s="150"/>
      <c r="CG100" s="150"/>
      <c r="CH100" s="150"/>
      <c r="CI100" s="150"/>
      <c r="CJ100" s="150"/>
      <c r="CK100" s="150"/>
      <c r="CL100" s="150"/>
      <c r="CM100" s="150"/>
      <c r="CN100" s="150"/>
      <c r="CO100" s="150"/>
      <c r="CP100" s="150"/>
      <c r="CQ100" s="150"/>
      <c r="CR100" s="150"/>
      <c r="CS100" s="150"/>
      <c r="CT100" s="150"/>
      <c r="CU100" s="114">
        <f t="shared" si="1"/>
        <v>0</v>
      </c>
    </row>
    <row r="101" spans="1:99" x14ac:dyDescent="0.3">
      <c r="A101" s="32" t="str">
        <f>IF(Requirements!A101="","",Requirements!A101)</f>
        <v/>
      </c>
      <c r="B101" s="33" t="str">
        <f>IF(Requirements!B101="","",Requirements!B101)</f>
        <v/>
      </c>
      <c r="C101" s="153"/>
      <c r="D101" s="150"/>
      <c r="E101" s="150"/>
      <c r="F101" s="150"/>
      <c r="G101" s="150"/>
      <c r="H101" s="150"/>
      <c r="I101" s="150"/>
      <c r="J101" s="150"/>
      <c r="K101" s="150"/>
      <c r="L101" s="150"/>
      <c r="M101" s="150"/>
      <c r="N101" s="150"/>
      <c r="O101" s="150"/>
      <c r="P101" s="150"/>
      <c r="Q101" s="150"/>
      <c r="R101" s="150"/>
      <c r="S101" s="150"/>
      <c r="T101" s="150"/>
      <c r="U101" s="150"/>
      <c r="V101" s="150"/>
      <c r="W101" s="150"/>
      <c r="X101" s="150"/>
      <c r="Y101" s="150"/>
      <c r="Z101" s="150"/>
      <c r="AA101" s="150"/>
      <c r="AB101" s="150"/>
      <c r="AC101" s="150"/>
      <c r="AD101" s="150"/>
      <c r="AE101" s="150"/>
      <c r="AF101" s="150"/>
      <c r="AG101" s="150"/>
      <c r="AH101" s="150"/>
      <c r="AI101" s="150"/>
      <c r="AJ101" s="150"/>
      <c r="AK101" s="150"/>
      <c r="AL101" s="150"/>
      <c r="AM101" s="150"/>
      <c r="AN101" s="150"/>
      <c r="AO101" s="150"/>
      <c r="AP101" s="150"/>
      <c r="AQ101" s="150"/>
      <c r="AR101" s="150"/>
      <c r="AS101" s="150"/>
      <c r="AT101" s="150"/>
      <c r="AU101" s="150"/>
      <c r="AV101" s="150"/>
      <c r="AW101" s="150"/>
      <c r="AX101" s="150"/>
      <c r="AY101" s="150"/>
      <c r="AZ101" s="150"/>
      <c r="BA101" s="150"/>
      <c r="BB101" s="150"/>
      <c r="BC101" s="150"/>
      <c r="BD101" s="150"/>
      <c r="BE101" s="150"/>
      <c r="BF101" s="150"/>
      <c r="BG101" s="150"/>
      <c r="BH101" s="150"/>
      <c r="BI101" s="150"/>
      <c r="BJ101" s="150"/>
      <c r="BK101" s="150"/>
      <c r="BL101" s="150"/>
      <c r="BM101" s="150"/>
      <c r="BN101" s="150"/>
      <c r="BO101" s="150"/>
      <c r="BP101" s="150"/>
      <c r="BQ101" s="150"/>
      <c r="BR101" s="150"/>
      <c r="BS101" s="150"/>
      <c r="BT101" s="150"/>
      <c r="BU101" s="150"/>
      <c r="BV101" s="150"/>
      <c r="BW101" s="150"/>
      <c r="BX101" s="150"/>
      <c r="BY101" s="150"/>
      <c r="BZ101" s="150"/>
      <c r="CA101" s="150"/>
      <c r="CB101" s="150"/>
      <c r="CC101" s="150"/>
      <c r="CD101" s="150"/>
      <c r="CE101" s="150"/>
      <c r="CF101" s="150"/>
      <c r="CG101" s="150"/>
      <c r="CH101" s="150"/>
      <c r="CI101" s="150"/>
      <c r="CJ101" s="150"/>
      <c r="CK101" s="150"/>
      <c r="CL101" s="150"/>
      <c r="CM101" s="150"/>
      <c r="CN101" s="150"/>
      <c r="CO101" s="150"/>
      <c r="CP101" s="150"/>
      <c r="CQ101" s="150"/>
      <c r="CR101" s="150"/>
      <c r="CS101" s="150"/>
      <c r="CT101" s="150"/>
      <c r="CU101" s="114">
        <f t="shared" si="1"/>
        <v>0</v>
      </c>
    </row>
    <row r="102" spans="1:99" x14ac:dyDescent="0.3">
      <c r="A102" s="32" t="str">
        <f>IF(Requirements!A102="","",Requirements!A102)</f>
        <v/>
      </c>
      <c r="B102" s="33" t="str">
        <f>IF(Requirements!B102="","",Requirements!B102)</f>
        <v/>
      </c>
      <c r="C102" s="153"/>
      <c r="D102" s="150"/>
      <c r="E102" s="150"/>
      <c r="F102" s="150"/>
      <c r="G102" s="150"/>
      <c r="H102" s="150"/>
      <c r="I102" s="150"/>
      <c r="J102" s="150"/>
      <c r="K102" s="150"/>
      <c r="L102" s="150"/>
      <c r="M102" s="150"/>
      <c r="N102" s="150"/>
      <c r="O102" s="150"/>
      <c r="P102" s="150"/>
      <c r="Q102" s="150"/>
      <c r="R102" s="150"/>
      <c r="S102" s="150"/>
      <c r="T102" s="150"/>
      <c r="U102" s="150"/>
      <c r="V102" s="150"/>
      <c r="W102" s="150"/>
      <c r="X102" s="150"/>
      <c r="Y102" s="150"/>
      <c r="Z102" s="150"/>
      <c r="AA102" s="150"/>
      <c r="AB102" s="150"/>
      <c r="AC102" s="150"/>
      <c r="AD102" s="150"/>
      <c r="AE102" s="150"/>
      <c r="AF102" s="150"/>
      <c r="AG102" s="150"/>
      <c r="AH102" s="150"/>
      <c r="AI102" s="150"/>
      <c r="AJ102" s="150"/>
      <c r="AK102" s="150"/>
      <c r="AL102" s="150"/>
      <c r="AM102" s="150"/>
      <c r="AN102" s="150"/>
      <c r="AO102" s="150"/>
      <c r="AP102" s="150"/>
      <c r="AQ102" s="150"/>
      <c r="AR102" s="150"/>
      <c r="AS102" s="150"/>
      <c r="AT102" s="150"/>
      <c r="AU102" s="150"/>
      <c r="AV102" s="150"/>
      <c r="AW102" s="150"/>
      <c r="AX102" s="150"/>
      <c r="AY102" s="150"/>
      <c r="AZ102" s="150"/>
      <c r="BA102" s="150"/>
      <c r="BB102" s="150"/>
      <c r="BC102" s="150"/>
      <c r="BD102" s="150"/>
      <c r="BE102" s="150"/>
      <c r="BF102" s="150"/>
      <c r="BG102" s="150"/>
      <c r="BH102" s="150"/>
      <c r="BI102" s="150"/>
      <c r="BJ102" s="150"/>
      <c r="BK102" s="150"/>
      <c r="BL102" s="150"/>
      <c r="BM102" s="150"/>
      <c r="BN102" s="150"/>
      <c r="BO102" s="150"/>
      <c r="BP102" s="150"/>
      <c r="BQ102" s="150"/>
      <c r="BR102" s="150"/>
      <c r="BS102" s="150"/>
      <c r="BT102" s="150"/>
      <c r="BU102" s="150"/>
      <c r="BV102" s="150"/>
      <c r="BW102" s="150"/>
      <c r="BX102" s="150"/>
      <c r="BY102" s="150"/>
      <c r="BZ102" s="150"/>
      <c r="CA102" s="150"/>
      <c r="CB102" s="150"/>
      <c r="CC102" s="150"/>
      <c r="CD102" s="150"/>
      <c r="CE102" s="150"/>
      <c r="CF102" s="150"/>
      <c r="CG102" s="150"/>
      <c r="CH102" s="150"/>
      <c r="CI102" s="150"/>
      <c r="CJ102" s="150"/>
      <c r="CK102" s="150"/>
      <c r="CL102" s="150"/>
      <c r="CM102" s="150"/>
      <c r="CN102" s="150"/>
      <c r="CO102" s="150"/>
      <c r="CP102" s="150"/>
      <c r="CQ102" s="150"/>
      <c r="CR102" s="150"/>
      <c r="CS102" s="150"/>
      <c r="CT102" s="150"/>
      <c r="CU102" s="114">
        <f t="shared" si="1"/>
        <v>0</v>
      </c>
    </row>
    <row r="103" spans="1:99" x14ac:dyDescent="0.3">
      <c r="A103" s="32" t="str">
        <f>IF(Requirements!A103="","",Requirements!A103)</f>
        <v/>
      </c>
      <c r="B103" s="33" t="str">
        <f>IF(Requirements!B103="","",Requirements!B103)</f>
        <v/>
      </c>
      <c r="C103" s="153"/>
      <c r="D103" s="150"/>
      <c r="E103" s="150"/>
      <c r="F103" s="150"/>
      <c r="G103" s="150"/>
      <c r="H103" s="150"/>
      <c r="I103" s="150"/>
      <c r="J103" s="150"/>
      <c r="K103" s="150"/>
      <c r="L103" s="150"/>
      <c r="M103" s="150"/>
      <c r="N103" s="150"/>
      <c r="O103" s="150"/>
      <c r="P103" s="150"/>
      <c r="Q103" s="150"/>
      <c r="R103" s="150"/>
      <c r="S103" s="150"/>
      <c r="T103" s="150"/>
      <c r="U103" s="150"/>
      <c r="V103" s="150"/>
      <c r="W103" s="150"/>
      <c r="X103" s="150"/>
      <c r="Y103" s="150"/>
      <c r="Z103" s="150"/>
      <c r="AA103" s="150"/>
      <c r="AB103" s="150"/>
      <c r="AC103" s="150"/>
      <c r="AD103" s="150"/>
      <c r="AE103" s="150"/>
      <c r="AF103" s="150"/>
      <c r="AG103" s="150"/>
      <c r="AH103" s="150"/>
      <c r="AI103" s="150"/>
      <c r="AJ103" s="150"/>
      <c r="AK103" s="150"/>
      <c r="AL103" s="150"/>
      <c r="AM103" s="150"/>
      <c r="AN103" s="150"/>
      <c r="AO103" s="150"/>
      <c r="AP103" s="150"/>
      <c r="AQ103" s="150"/>
      <c r="AR103" s="150"/>
      <c r="AS103" s="150"/>
      <c r="AT103" s="150"/>
      <c r="AU103" s="150"/>
      <c r="AV103" s="150"/>
      <c r="AW103" s="150"/>
      <c r="AX103" s="150"/>
      <c r="AY103" s="150"/>
      <c r="AZ103" s="150"/>
      <c r="BA103" s="150"/>
      <c r="BB103" s="150"/>
      <c r="BC103" s="150"/>
      <c r="BD103" s="150"/>
      <c r="BE103" s="150"/>
      <c r="BF103" s="150"/>
      <c r="BG103" s="150"/>
      <c r="BH103" s="150"/>
      <c r="BI103" s="150"/>
      <c r="BJ103" s="150"/>
      <c r="BK103" s="150"/>
      <c r="BL103" s="150"/>
      <c r="BM103" s="150"/>
      <c r="BN103" s="150"/>
      <c r="BO103" s="150"/>
      <c r="BP103" s="150"/>
      <c r="BQ103" s="150"/>
      <c r="BR103" s="150"/>
      <c r="BS103" s="150"/>
      <c r="BT103" s="150"/>
      <c r="BU103" s="150"/>
      <c r="BV103" s="150"/>
      <c r="BW103" s="150"/>
      <c r="BX103" s="150"/>
      <c r="BY103" s="150"/>
      <c r="BZ103" s="150"/>
      <c r="CA103" s="150"/>
      <c r="CB103" s="150"/>
      <c r="CC103" s="150"/>
      <c r="CD103" s="150"/>
      <c r="CE103" s="150"/>
      <c r="CF103" s="150"/>
      <c r="CG103" s="150"/>
      <c r="CH103" s="150"/>
      <c r="CI103" s="150"/>
      <c r="CJ103" s="150"/>
      <c r="CK103" s="150"/>
      <c r="CL103" s="150"/>
      <c r="CM103" s="150"/>
      <c r="CN103" s="150"/>
      <c r="CO103" s="150"/>
      <c r="CP103" s="150"/>
      <c r="CQ103" s="150"/>
      <c r="CR103" s="150"/>
      <c r="CS103" s="150"/>
      <c r="CT103" s="150"/>
      <c r="CU103" s="114">
        <f t="shared" si="1"/>
        <v>0</v>
      </c>
    </row>
    <row r="104" spans="1:99" x14ac:dyDescent="0.3">
      <c r="A104" s="32" t="str">
        <f>IF(Requirements!A104="","",Requirements!A104)</f>
        <v/>
      </c>
      <c r="B104" s="33" t="str">
        <f>IF(Requirements!B104="","",Requirements!B104)</f>
        <v/>
      </c>
      <c r="C104" s="153"/>
      <c r="D104" s="150"/>
      <c r="E104" s="150"/>
      <c r="F104" s="150"/>
      <c r="G104" s="150"/>
      <c r="H104" s="150"/>
      <c r="I104" s="150"/>
      <c r="J104" s="150"/>
      <c r="K104" s="150"/>
      <c r="L104" s="150"/>
      <c r="M104" s="150"/>
      <c r="N104" s="150"/>
      <c r="O104" s="150"/>
      <c r="P104" s="150"/>
      <c r="Q104" s="150"/>
      <c r="R104" s="150"/>
      <c r="S104" s="150"/>
      <c r="T104" s="150"/>
      <c r="U104" s="150"/>
      <c r="V104" s="150"/>
      <c r="W104" s="150"/>
      <c r="X104" s="150"/>
      <c r="Y104" s="150"/>
      <c r="Z104" s="150"/>
      <c r="AA104" s="150"/>
      <c r="AB104" s="150"/>
      <c r="AC104" s="150"/>
      <c r="AD104" s="150"/>
      <c r="AE104" s="150"/>
      <c r="AF104" s="150"/>
      <c r="AG104" s="150"/>
      <c r="AH104" s="150"/>
      <c r="AI104" s="150"/>
      <c r="AJ104" s="150"/>
      <c r="AK104" s="150"/>
      <c r="AL104" s="150"/>
      <c r="AM104" s="150"/>
      <c r="AN104" s="150"/>
      <c r="AO104" s="150"/>
      <c r="AP104" s="150"/>
      <c r="AQ104" s="150"/>
      <c r="AR104" s="150"/>
      <c r="AS104" s="150"/>
      <c r="AT104" s="150"/>
      <c r="AU104" s="150"/>
      <c r="AV104" s="150"/>
      <c r="AW104" s="150"/>
      <c r="AX104" s="150"/>
      <c r="AY104" s="150"/>
      <c r="AZ104" s="150"/>
      <c r="BA104" s="150"/>
      <c r="BB104" s="150"/>
      <c r="BC104" s="150"/>
      <c r="BD104" s="150"/>
      <c r="BE104" s="150"/>
      <c r="BF104" s="150"/>
      <c r="BG104" s="150"/>
      <c r="BH104" s="150"/>
      <c r="BI104" s="150"/>
      <c r="BJ104" s="150"/>
      <c r="BK104" s="150"/>
      <c r="BL104" s="150"/>
      <c r="BM104" s="150"/>
      <c r="BN104" s="150"/>
      <c r="BO104" s="150"/>
      <c r="BP104" s="150"/>
      <c r="BQ104" s="150"/>
      <c r="BR104" s="150"/>
      <c r="BS104" s="150"/>
      <c r="BT104" s="150"/>
      <c r="BU104" s="150"/>
      <c r="BV104" s="150"/>
      <c r="BW104" s="150"/>
      <c r="BX104" s="150"/>
      <c r="BY104" s="150"/>
      <c r="BZ104" s="150"/>
      <c r="CA104" s="150"/>
      <c r="CB104" s="150"/>
      <c r="CC104" s="150"/>
      <c r="CD104" s="150"/>
      <c r="CE104" s="150"/>
      <c r="CF104" s="150"/>
      <c r="CG104" s="150"/>
      <c r="CH104" s="150"/>
      <c r="CI104" s="150"/>
      <c r="CJ104" s="150"/>
      <c r="CK104" s="150"/>
      <c r="CL104" s="150"/>
      <c r="CM104" s="150"/>
      <c r="CN104" s="150"/>
      <c r="CO104" s="150"/>
      <c r="CP104" s="150"/>
      <c r="CQ104" s="150"/>
      <c r="CR104" s="150"/>
      <c r="CS104" s="150"/>
      <c r="CT104" s="150"/>
      <c r="CU104" s="114">
        <f t="shared" si="1"/>
        <v>0</v>
      </c>
    </row>
    <row r="105" spans="1:99" x14ac:dyDescent="0.3">
      <c r="A105" s="32" t="str">
        <f>IF(Requirements!A105="","",Requirements!A105)</f>
        <v/>
      </c>
      <c r="B105" s="33" t="str">
        <f>IF(Requirements!B105="","",Requirements!B105)</f>
        <v/>
      </c>
      <c r="C105" s="153"/>
      <c r="D105" s="150"/>
      <c r="E105" s="150"/>
      <c r="F105" s="150"/>
      <c r="G105" s="150"/>
      <c r="H105" s="150"/>
      <c r="I105" s="150"/>
      <c r="J105" s="150"/>
      <c r="K105" s="150"/>
      <c r="L105" s="150"/>
      <c r="M105" s="150"/>
      <c r="N105" s="150"/>
      <c r="O105" s="150"/>
      <c r="P105" s="150"/>
      <c r="Q105" s="150"/>
      <c r="R105" s="150"/>
      <c r="S105" s="150"/>
      <c r="T105" s="150"/>
      <c r="U105" s="150"/>
      <c r="V105" s="150"/>
      <c r="W105" s="150"/>
      <c r="X105" s="150"/>
      <c r="Y105" s="150"/>
      <c r="Z105" s="150"/>
      <c r="AA105" s="150"/>
      <c r="AB105" s="150"/>
      <c r="AC105" s="150"/>
      <c r="AD105" s="150"/>
      <c r="AE105" s="150"/>
      <c r="AF105" s="150"/>
      <c r="AG105" s="150"/>
      <c r="AH105" s="150"/>
      <c r="AI105" s="150"/>
      <c r="AJ105" s="150"/>
      <c r="AK105" s="150"/>
      <c r="AL105" s="150"/>
      <c r="AM105" s="150"/>
      <c r="AN105" s="150"/>
      <c r="AO105" s="150"/>
      <c r="AP105" s="150"/>
      <c r="AQ105" s="150"/>
      <c r="AR105" s="150"/>
      <c r="AS105" s="150"/>
      <c r="AT105" s="150"/>
      <c r="AU105" s="150"/>
      <c r="AV105" s="150"/>
      <c r="AW105" s="150"/>
      <c r="AX105" s="150"/>
      <c r="AY105" s="150"/>
      <c r="AZ105" s="150"/>
      <c r="BA105" s="150"/>
      <c r="BB105" s="150"/>
      <c r="BC105" s="150"/>
      <c r="BD105" s="150"/>
      <c r="BE105" s="150"/>
      <c r="BF105" s="150"/>
      <c r="BG105" s="150"/>
      <c r="BH105" s="150"/>
      <c r="BI105" s="150"/>
      <c r="BJ105" s="150"/>
      <c r="BK105" s="150"/>
      <c r="BL105" s="150"/>
      <c r="BM105" s="150"/>
      <c r="BN105" s="150"/>
      <c r="BO105" s="150"/>
      <c r="BP105" s="150"/>
      <c r="BQ105" s="150"/>
      <c r="BR105" s="150"/>
      <c r="BS105" s="150"/>
      <c r="BT105" s="150"/>
      <c r="BU105" s="150"/>
      <c r="BV105" s="150"/>
      <c r="BW105" s="150"/>
      <c r="BX105" s="150"/>
      <c r="BY105" s="150"/>
      <c r="BZ105" s="150"/>
      <c r="CA105" s="150"/>
      <c r="CB105" s="150"/>
      <c r="CC105" s="150"/>
      <c r="CD105" s="150"/>
      <c r="CE105" s="150"/>
      <c r="CF105" s="150"/>
      <c r="CG105" s="150"/>
      <c r="CH105" s="150"/>
      <c r="CI105" s="150"/>
      <c r="CJ105" s="150"/>
      <c r="CK105" s="150"/>
      <c r="CL105" s="150"/>
      <c r="CM105" s="150"/>
      <c r="CN105" s="150"/>
      <c r="CO105" s="150"/>
      <c r="CP105" s="150"/>
      <c r="CQ105" s="150"/>
      <c r="CR105" s="150"/>
      <c r="CS105" s="150"/>
      <c r="CT105" s="150"/>
      <c r="CU105" s="114">
        <f t="shared" si="1"/>
        <v>0</v>
      </c>
    </row>
    <row r="106" spans="1:99" x14ac:dyDescent="0.3">
      <c r="A106" s="32" t="str">
        <f>IF(Requirements!A106="","",Requirements!A106)</f>
        <v/>
      </c>
      <c r="B106" s="33" t="str">
        <f>IF(Requirements!B106="","",Requirements!B106)</f>
        <v/>
      </c>
      <c r="C106" s="153"/>
      <c r="D106" s="150"/>
      <c r="E106" s="150"/>
      <c r="F106" s="150"/>
      <c r="G106" s="150"/>
      <c r="H106" s="150"/>
      <c r="I106" s="150"/>
      <c r="J106" s="150"/>
      <c r="K106" s="150"/>
      <c r="L106" s="150"/>
      <c r="M106" s="150"/>
      <c r="N106" s="150"/>
      <c r="O106" s="150"/>
      <c r="P106" s="150"/>
      <c r="Q106" s="150"/>
      <c r="R106" s="150"/>
      <c r="S106" s="150"/>
      <c r="T106" s="150"/>
      <c r="U106" s="150"/>
      <c r="V106" s="150"/>
      <c r="W106" s="150"/>
      <c r="X106" s="150"/>
      <c r="Y106" s="150"/>
      <c r="Z106" s="150"/>
      <c r="AA106" s="150"/>
      <c r="AB106" s="150"/>
      <c r="AC106" s="150"/>
      <c r="AD106" s="150"/>
      <c r="AE106" s="150"/>
      <c r="AF106" s="150"/>
      <c r="AG106" s="150"/>
      <c r="AH106" s="150"/>
      <c r="AI106" s="150"/>
      <c r="AJ106" s="150"/>
      <c r="AK106" s="150"/>
      <c r="AL106" s="150"/>
      <c r="AM106" s="150"/>
      <c r="AN106" s="150"/>
      <c r="AO106" s="150"/>
      <c r="AP106" s="150"/>
      <c r="AQ106" s="150"/>
      <c r="AR106" s="150"/>
      <c r="AS106" s="150"/>
      <c r="AT106" s="150"/>
      <c r="AU106" s="150"/>
      <c r="AV106" s="150"/>
      <c r="AW106" s="150"/>
      <c r="AX106" s="150"/>
      <c r="AY106" s="150"/>
      <c r="AZ106" s="150"/>
      <c r="BA106" s="150"/>
      <c r="BB106" s="150"/>
      <c r="BC106" s="150"/>
      <c r="BD106" s="150"/>
      <c r="BE106" s="150"/>
      <c r="BF106" s="150"/>
      <c r="BG106" s="150"/>
      <c r="BH106" s="150"/>
      <c r="BI106" s="150"/>
      <c r="BJ106" s="150"/>
      <c r="BK106" s="150"/>
      <c r="BL106" s="150"/>
      <c r="BM106" s="150"/>
      <c r="BN106" s="150"/>
      <c r="BO106" s="150"/>
      <c r="BP106" s="150"/>
      <c r="BQ106" s="150"/>
      <c r="BR106" s="150"/>
      <c r="BS106" s="150"/>
      <c r="BT106" s="150"/>
      <c r="BU106" s="150"/>
      <c r="BV106" s="150"/>
      <c r="BW106" s="150"/>
      <c r="BX106" s="150"/>
      <c r="BY106" s="150"/>
      <c r="BZ106" s="150"/>
      <c r="CA106" s="150"/>
      <c r="CB106" s="150"/>
      <c r="CC106" s="150"/>
      <c r="CD106" s="150"/>
      <c r="CE106" s="150"/>
      <c r="CF106" s="150"/>
      <c r="CG106" s="150"/>
      <c r="CH106" s="150"/>
      <c r="CI106" s="150"/>
      <c r="CJ106" s="150"/>
      <c r="CK106" s="150"/>
      <c r="CL106" s="150"/>
      <c r="CM106" s="150"/>
      <c r="CN106" s="150"/>
      <c r="CO106" s="150"/>
      <c r="CP106" s="150"/>
      <c r="CQ106" s="150"/>
      <c r="CR106" s="150"/>
      <c r="CS106" s="150"/>
      <c r="CT106" s="150"/>
      <c r="CU106" s="114">
        <f t="shared" si="1"/>
        <v>0</v>
      </c>
    </row>
    <row r="107" spans="1:99" x14ac:dyDescent="0.3">
      <c r="A107" s="32" t="str">
        <f>IF(Requirements!A107="","",Requirements!A107)</f>
        <v/>
      </c>
      <c r="B107" s="33" t="str">
        <f>IF(Requirements!B107="","",Requirements!B107)</f>
        <v/>
      </c>
      <c r="C107" s="153"/>
      <c r="D107" s="150"/>
      <c r="E107" s="150"/>
      <c r="F107" s="150"/>
      <c r="G107" s="150"/>
      <c r="H107" s="150"/>
      <c r="I107" s="150"/>
      <c r="J107" s="150"/>
      <c r="K107" s="150"/>
      <c r="L107" s="150"/>
      <c r="M107" s="150"/>
      <c r="N107" s="150"/>
      <c r="O107" s="150"/>
      <c r="P107" s="150"/>
      <c r="Q107" s="150"/>
      <c r="R107" s="150"/>
      <c r="S107" s="150"/>
      <c r="T107" s="150"/>
      <c r="U107" s="150"/>
      <c r="V107" s="150"/>
      <c r="W107" s="150"/>
      <c r="X107" s="150"/>
      <c r="Y107" s="150"/>
      <c r="Z107" s="150"/>
      <c r="AA107" s="150"/>
      <c r="AB107" s="150"/>
      <c r="AC107" s="150"/>
      <c r="AD107" s="150"/>
      <c r="AE107" s="150"/>
      <c r="AF107" s="150"/>
      <c r="AG107" s="150"/>
      <c r="AH107" s="150"/>
      <c r="AI107" s="150"/>
      <c r="AJ107" s="150"/>
      <c r="AK107" s="150"/>
      <c r="AL107" s="150"/>
      <c r="AM107" s="150"/>
      <c r="AN107" s="150"/>
      <c r="AO107" s="150"/>
      <c r="AP107" s="150"/>
      <c r="AQ107" s="150"/>
      <c r="AR107" s="150"/>
      <c r="AS107" s="150"/>
      <c r="AT107" s="150"/>
      <c r="AU107" s="150"/>
      <c r="AV107" s="150"/>
      <c r="AW107" s="150"/>
      <c r="AX107" s="150"/>
      <c r="AY107" s="150"/>
      <c r="AZ107" s="150"/>
      <c r="BA107" s="150"/>
      <c r="BB107" s="150"/>
      <c r="BC107" s="150"/>
      <c r="BD107" s="150"/>
      <c r="BE107" s="150"/>
      <c r="BF107" s="150"/>
      <c r="BG107" s="150"/>
      <c r="BH107" s="150"/>
      <c r="BI107" s="150"/>
      <c r="BJ107" s="150"/>
      <c r="BK107" s="150"/>
      <c r="BL107" s="150"/>
      <c r="BM107" s="150"/>
      <c r="BN107" s="150"/>
      <c r="BO107" s="150"/>
      <c r="BP107" s="150"/>
      <c r="BQ107" s="150"/>
      <c r="BR107" s="150"/>
      <c r="BS107" s="150"/>
      <c r="BT107" s="150"/>
      <c r="BU107" s="150"/>
      <c r="BV107" s="150"/>
      <c r="BW107" s="150"/>
      <c r="BX107" s="150"/>
      <c r="BY107" s="150"/>
      <c r="BZ107" s="150"/>
      <c r="CA107" s="150"/>
      <c r="CB107" s="150"/>
      <c r="CC107" s="150"/>
      <c r="CD107" s="150"/>
      <c r="CE107" s="150"/>
      <c r="CF107" s="150"/>
      <c r="CG107" s="150"/>
      <c r="CH107" s="150"/>
      <c r="CI107" s="150"/>
      <c r="CJ107" s="150"/>
      <c r="CK107" s="150"/>
      <c r="CL107" s="150"/>
      <c r="CM107" s="150"/>
      <c r="CN107" s="150"/>
      <c r="CO107" s="150"/>
      <c r="CP107" s="150"/>
      <c r="CQ107" s="150"/>
      <c r="CR107" s="150"/>
      <c r="CS107" s="150"/>
      <c r="CT107" s="150"/>
      <c r="CU107" s="114">
        <f t="shared" si="1"/>
        <v>0</v>
      </c>
    </row>
    <row r="108" spans="1:99" x14ac:dyDescent="0.3">
      <c r="A108" s="32" t="str">
        <f>IF(Requirements!A108="","",Requirements!A108)</f>
        <v/>
      </c>
      <c r="B108" s="33" t="str">
        <f>IF(Requirements!B108="","",Requirements!B108)</f>
        <v/>
      </c>
      <c r="C108" s="153"/>
      <c r="D108" s="150"/>
      <c r="E108" s="150"/>
      <c r="F108" s="150"/>
      <c r="G108" s="150"/>
      <c r="H108" s="150"/>
      <c r="I108" s="150"/>
      <c r="J108" s="150"/>
      <c r="K108" s="150"/>
      <c r="L108" s="150"/>
      <c r="M108" s="150"/>
      <c r="N108" s="150"/>
      <c r="O108" s="150"/>
      <c r="P108" s="150"/>
      <c r="Q108" s="150"/>
      <c r="R108" s="150"/>
      <c r="S108" s="150"/>
      <c r="T108" s="150"/>
      <c r="U108" s="150"/>
      <c r="V108" s="150"/>
      <c r="W108" s="150"/>
      <c r="X108" s="150"/>
      <c r="Y108" s="150"/>
      <c r="Z108" s="150"/>
      <c r="AA108" s="150"/>
      <c r="AB108" s="150"/>
      <c r="AC108" s="150"/>
      <c r="AD108" s="150"/>
      <c r="AE108" s="150"/>
      <c r="AF108" s="150"/>
      <c r="AG108" s="150"/>
      <c r="AH108" s="150"/>
      <c r="AI108" s="150"/>
      <c r="AJ108" s="150"/>
      <c r="AK108" s="150"/>
      <c r="AL108" s="150"/>
      <c r="AM108" s="150"/>
      <c r="AN108" s="150"/>
      <c r="AO108" s="150"/>
      <c r="AP108" s="150"/>
      <c r="AQ108" s="150"/>
      <c r="AR108" s="150"/>
      <c r="AS108" s="150"/>
      <c r="AT108" s="150"/>
      <c r="AU108" s="150"/>
      <c r="AV108" s="150"/>
      <c r="AW108" s="150"/>
      <c r="AX108" s="150"/>
      <c r="AY108" s="150"/>
      <c r="AZ108" s="150"/>
      <c r="BA108" s="150"/>
      <c r="BB108" s="150"/>
      <c r="BC108" s="150"/>
      <c r="BD108" s="150"/>
      <c r="BE108" s="150"/>
      <c r="BF108" s="150"/>
      <c r="BG108" s="150"/>
      <c r="BH108" s="150"/>
      <c r="BI108" s="150"/>
      <c r="BJ108" s="150"/>
      <c r="BK108" s="150"/>
      <c r="BL108" s="150"/>
      <c r="BM108" s="150"/>
      <c r="BN108" s="150"/>
      <c r="BO108" s="150"/>
      <c r="BP108" s="150"/>
      <c r="BQ108" s="150"/>
      <c r="BR108" s="150"/>
      <c r="BS108" s="150"/>
      <c r="BT108" s="150"/>
      <c r="BU108" s="150"/>
      <c r="BV108" s="150"/>
      <c r="BW108" s="150"/>
      <c r="BX108" s="150"/>
      <c r="BY108" s="150"/>
      <c r="BZ108" s="150"/>
      <c r="CA108" s="150"/>
      <c r="CB108" s="150"/>
      <c r="CC108" s="150"/>
      <c r="CD108" s="150"/>
      <c r="CE108" s="150"/>
      <c r="CF108" s="150"/>
      <c r="CG108" s="150"/>
      <c r="CH108" s="150"/>
      <c r="CI108" s="150"/>
      <c r="CJ108" s="150"/>
      <c r="CK108" s="150"/>
      <c r="CL108" s="150"/>
      <c r="CM108" s="150"/>
      <c r="CN108" s="150"/>
      <c r="CO108" s="150"/>
      <c r="CP108" s="150"/>
      <c r="CQ108" s="150"/>
      <c r="CR108" s="150"/>
      <c r="CS108" s="150"/>
      <c r="CT108" s="150"/>
      <c r="CU108" s="114">
        <f t="shared" si="1"/>
        <v>0</v>
      </c>
    </row>
    <row r="109" spans="1:99" x14ac:dyDescent="0.3">
      <c r="A109" s="32" t="str">
        <f>IF(Requirements!A109="","",Requirements!A109)</f>
        <v/>
      </c>
      <c r="B109" s="33" t="str">
        <f>IF(Requirements!B109="","",Requirements!B109)</f>
        <v/>
      </c>
      <c r="C109" s="153"/>
      <c r="D109" s="150"/>
      <c r="E109" s="150"/>
      <c r="F109" s="150"/>
      <c r="G109" s="150"/>
      <c r="H109" s="150"/>
      <c r="I109" s="150"/>
      <c r="J109" s="150"/>
      <c r="K109" s="150"/>
      <c r="L109" s="150"/>
      <c r="M109" s="150"/>
      <c r="N109" s="150"/>
      <c r="O109" s="150"/>
      <c r="P109" s="150"/>
      <c r="Q109" s="150"/>
      <c r="R109" s="150"/>
      <c r="S109" s="150"/>
      <c r="T109" s="150"/>
      <c r="U109" s="150"/>
      <c r="V109" s="150"/>
      <c r="W109" s="150"/>
      <c r="X109" s="150"/>
      <c r="Y109" s="150"/>
      <c r="Z109" s="150"/>
      <c r="AA109" s="150"/>
      <c r="AB109" s="150"/>
      <c r="AC109" s="150"/>
      <c r="AD109" s="150"/>
      <c r="AE109" s="150"/>
      <c r="AF109" s="150"/>
      <c r="AG109" s="150"/>
      <c r="AH109" s="150"/>
      <c r="AI109" s="150"/>
      <c r="AJ109" s="150"/>
      <c r="AK109" s="150"/>
      <c r="AL109" s="150"/>
      <c r="AM109" s="150"/>
      <c r="AN109" s="150"/>
      <c r="AO109" s="150"/>
      <c r="AP109" s="150"/>
      <c r="AQ109" s="150"/>
      <c r="AR109" s="150"/>
      <c r="AS109" s="150"/>
      <c r="AT109" s="150"/>
      <c r="AU109" s="150"/>
      <c r="AV109" s="150"/>
      <c r="AW109" s="150"/>
      <c r="AX109" s="150"/>
      <c r="AY109" s="150"/>
      <c r="AZ109" s="150"/>
      <c r="BA109" s="150"/>
      <c r="BB109" s="150"/>
      <c r="BC109" s="150"/>
      <c r="BD109" s="150"/>
      <c r="BE109" s="150"/>
      <c r="BF109" s="150"/>
      <c r="BG109" s="150"/>
      <c r="BH109" s="150"/>
      <c r="BI109" s="150"/>
      <c r="BJ109" s="150"/>
      <c r="BK109" s="150"/>
      <c r="BL109" s="150"/>
      <c r="BM109" s="150"/>
      <c r="BN109" s="150"/>
      <c r="BO109" s="150"/>
      <c r="BP109" s="150"/>
      <c r="BQ109" s="150"/>
      <c r="BR109" s="150"/>
      <c r="BS109" s="150"/>
      <c r="BT109" s="150"/>
      <c r="BU109" s="150"/>
      <c r="BV109" s="150"/>
      <c r="BW109" s="150"/>
      <c r="BX109" s="150"/>
      <c r="BY109" s="150"/>
      <c r="BZ109" s="150"/>
      <c r="CA109" s="150"/>
      <c r="CB109" s="150"/>
      <c r="CC109" s="150"/>
      <c r="CD109" s="150"/>
      <c r="CE109" s="150"/>
      <c r="CF109" s="150"/>
      <c r="CG109" s="150"/>
      <c r="CH109" s="150"/>
      <c r="CI109" s="150"/>
      <c r="CJ109" s="150"/>
      <c r="CK109" s="150"/>
      <c r="CL109" s="150"/>
      <c r="CM109" s="150"/>
      <c r="CN109" s="150"/>
      <c r="CO109" s="150"/>
      <c r="CP109" s="150"/>
      <c r="CQ109" s="150"/>
      <c r="CR109" s="150"/>
      <c r="CS109" s="150"/>
      <c r="CT109" s="150"/>
      <c r="CU109" s="114">
        <f t="shared" si="1"/>
        <v>0</v>
      </c>
    </row>
    <row r="110" spans="1:99" x14ac:dyDescent="0.3">
      <c r="A110" s="32" t="str">
        <f>IF(Requirements!A110="","",Requirements!A110)</f>
        <v/>
      </c>
      <c r="B110" s="33" t="str">
        <f>IF(Requirements!B110="","",Requirements!B110)</f>
        <v/>
      </c>
      <c r="C110" s="153"/>
      <c r="D110" s="150"/>
      <c r="E110" s="150"/>
      <c r="F110" s="150"/>
      <c r="G110" s="150"/>
      <c r="H110" s="150"/>
      <c r="I110" s="150"/>
      <c r="J110" s="150"/>
      <c r="K110" s="150"/>
      <c r="L110" s="150"/>
      <c r="M110" s="150"/>
      <c r="N110" s="150"/>
      <c r="O110" s="150"/>
      <c r="P110" s="150"/>
      <c r="Q110" s="150"/>
      <c r="R110" s="150"/>
      <c r="S110" s="150"/>
      <c r="T110" s="150"/>
      <c r="U110" s="150"/>
      <c r="V110" s="150"/>
      <c r="W110" s="150"/>
      <c r="X110" s="150"/>
      <c r="Y110" s="150"/>
      <c r="Z110" s="150"/>
      <c r="AA110" s="150"/>
      <c r="AB110" s="150"/>
      <c r="AC110" s="150"/>
      <c r="AD110" s="150"/>
      <c r="AE110" s="150"/>
      <c r="AF110" s="150"/>
      <c r="AG110" s="150"/>
      <c r="AH110" s="150"/>
      <c r="AI110" s="150"/>
      <c r="AJ110" s="150"/>
      <c r="AK110" s="150"/>
      <c r="AL110" s="150"/>
      <c r="AM110" s="150"/>
      <c r="AN110" s="150"/>
      <c r="AO110" s="150"/>
      <c r="AP110" s="150"/>
      <c r="AQ110" s="150"/>
      <c r="AR110" s="150"/>
      <c r="AS110" s="150"/>
      <c r="AT110" s="150"/>
      <c r="AU110" s="150"/>
      <c r="AV110" s="150"/>
      <c r="AW110" s="150"/>
      <c r="AX110" s="150"/>
      <c r="AY110" s="150"/>
      <c r="AZ110" s="150"/>
      <c r="BA110" s="150"/>
      <c r="BB110" s="150"/>
      <c r="BC110" s="150"/>
      <c r="BD110" s="150"/>
      <c r="BE110" s="150"/>
      <c r="BF110" s="150"/>
      <c r="BG110" s="150"/>
      <c r="BH110" s="150"/>
      <c r="BI110" s="150"/>
      <c r="BJ110" s="150"/>
      <c r="BK110" s="150"/>
      <c r="BL110" s="150"/>
      <c r="BM110" s="150"/>
      <c r="BN110" s="150"/>
      <c r="BO110" s="150"/>
      <c r="BP110" s="150"/>
      <c r="BQ110" s="150"/>
      <c r="BR110" s="150"/>
      <c r="BS110" s="150"/>
      <c r="BT110" s="150"/>
      <c r="BU110" s="150"/>
      <c r="BV110" s="150"/>
      <c r="BW110" s="150"/>
      <c r="BX110" s="150"/>
      <c r="BY110" s="150"/>
      <c r="BZ110" s="150"/>
      <c r="CA110" s="150"/>
      <c r="CB110" s="150"/>
      <c r="CC110" s="150"/>
      <c r="CD110" s="150"/>
      <c r="CE110" s="150"/>
      <c r="CF110" s="150"/>
      <c r="CG110" s="150"/>
      <c r="CH110" s="150"/>
      <c r="CI110" s="150"/>
      <c r="CJ110" s="150"/>
      <c r="CK110" s="150"/>
      <c r="CL110" s="150"/>
      <c r="CM110" s="150"/>
      <c r="CN110" s="150"/>
      <c r="CO110" s="150"/>
      <c r="CP110" s="150"/>
      <c r="CQ110" s="150"/>
      <c r="CR110" s="150"/>
      <c r="CS110" s="150"/>
      <c r="CT110" s="150"/>
      <c r="CU110" s="114">
        <f t="shared" si="1"/>
        <v>0</v>
      </c>
    </row>
    <row r="111" spans="1:99" x14ac:dyDescent="0.3">
      <c r="A111" s="32" t="str">
        <f>IF(Requirements!A111="","",Requirements!A111)</f>
        <v/>
      </c>
      <c r="B111" s="33" t="str">
        <f>IF(Requirements!B111="","",Requirements!B111)</f>
        <v/>
      </c>
      <c r="C111" s="153"/>
      <c r="D111" s="150"/>
      <c r="E111" s="150"/>
      <c r="F111" s="150"/>
      <c r="G111" s="150"/>
      <c r="H111" s="150"/>
      <c r="I111" s="150"/>
      <c r="J111" s="150"/>
      <c r="K111" s="150"/>
      <c r="L111" s="150"/>
      <c r="M111" s="150"/>
      <c r="N111" s="150"/>
      <c r="O111" s="150"/>
      <c r="P111" s="150"/>
      <c r="Q111" s="150"/>
      <c r="R111" s="150"/>
      <c r="S111" s="150"/>
      <c r="T111" s="150"/>
      <c r="U111" s="150"/>
      <c r="V111" s="150"/>
      <c r="W111" s="150"/>
      <c r="X111" s="150"/>
      <c r="Y111" s="150"/>
      <c r="Z111" s="150"/>
      <c r="AA111" s="150"/>
      <c r="AB111" s="150"/>
      <c r="AC111" s="150"/>
      <c r="AD111" s="150"/>
      <c r="AE111" s="150"/>
      <c r="AF111" s="150"/>
      <c r="AG111" s="150"/>
      <c r="AH111" s="150"/>
      <c r="AI111" s="150"/>
      <c r="AJ111" s="150"/>
      <c r="AK111" s="150"/>
      <c r="AL111" s="150"/>
      <c r="AM111" s="150"/>
      <c r="AN111" s="150"/>
      <c r="AO111" s="150"/>
      <c r="AP111" s="150"/>
      <c r="AQ111" s="150"/>
      <c r="AR111" s="150"/>
      <c r="AS111" s="150"/>
      <c r="AT111" s="150"/>
      <c r="AU111" s="150"/>
      <c r="AV111" s="150"/>
      <c r="AW111" s="150"/>
      <c r="AX111" s="150"/>
      <c r="AY111" s="150"/>
      <c r="AZ111" s="150"/>
      <c r="BA111" s="150"/>
      <c r="BB111" s="150"/>
      <c r="BC111" s="150"/>
      <c r="BD111" s="150"/>
      <c r="BE111" s="150"/>
      <c r="BF111" s="150"/>
      <c r="BG111" s="150"/>
      <c r="BH111" s="150"/>
      <c r="BI111" s="150"/>
      <c r="BJ111" s="150"/>
      <c r="BK111" s="150"/>
      <c r="BL111" s="150"/>
      <c r="BM111" s="150"/>
      <c r="BN111" s="150"/>
      <c r="BO111" s="150"/>
      <c r="BP111" s="150"/>
      <c r="BQ111" s="150"/>
      <c r="BR111" s="150"/>
      <c r="BS111" s="150"/>
      <c r="BT111" s="150"/>
      <c r="BU111" s="150"/>
      <c r="BV111" s="150"/>
      <c r="BW111" s="150"/>
      <c r="BX111" s="150"/>
      <c r="BY111" s="150"/>
      <c r="BZ111" s="150"/>
      <c r="CA111" s="150"/>
      <c r="CB111" s="150"/>
      <c r="CC111" s="150"/>
      <c r="CD111" s="150"/>
      <c r="CE111" s="150"/>
      <c r="CF111" s="150"/>
      <c r="CG111" s="150"/>
      <c r="CH111" s="150"/>
      <c r="CI111" s="150"/>
      <c r="CJ111" s="150"/>
      <c r="CK111" s="150"/>
      <c r="CL111" s="150"/>
      <c r="CM111" s="150"/>
      <c r="CN111" s="150"/>
      <c r="CO111" s="150"/>
      <c r="CP111" s="150"/>
      <c r="CQ111" s="150"/>
      <c r="CR111" s="150"/>
      <c r="CS111" s="150"/>
      <c r="CT111" s="150"/>
      <c r="CU111" s="114">
        <f t="shared" si="1"/>
        <v>0</v>
      </c>
    </row>
    <row r="112" spans="1:99" x14ac:dyDescent="0.3">
      <c r="A112" s="32" t="str">
        <f>IF(Requirements!A112="","",Requirements!A112)</f>
        <v/>
      </c>
      <c r="B112" s="33" t="str">
        <f>IF(Requirements!B112="","",Requirements!B112)</f>
        <v/>
      </c>
      <c r="C112" s="153"/>
      <c r="D112" s="150"/>
      <c r="E112" s="150"/>
      <c r="F112" s="150"/>
      <c r="G112" s="150"/>
      <c r="H112" s="150"/>
      <c r="I112" s="150"/>
      <c r="J112" s="150"/>
      <c r="K112" s="150"/>
      <c r="L112" s="150"/>
      <c r="M112" s="150"/>
      <c r="N112" s="150"/>
      <c r="O112" s="150"/>
      <c r="P112" s="150"/>
      <c r="Q112" s="150"/>
      <c r="R112" s="150"/>
      <c r="S112" s="150"/>
      <c r="T112" s="150"/>
      <c r="U112" s="150"/>
      <c r="V112" s="150"/>
      <c r="W112" s="150"/>
      <c r="X112" s="150"/>
      <c r="Y112" s="150"/>
      <c r="Z112" s="150"/>
      <c r="AA112" s="150"/>
      <c r="AB112" s="150"/>
      <c r="AC112" s="150"/>
      <c r="AD112" s="150"/>
      <c r="AE112" s="150"/>
      <c r="AF112" s="150"/>
      <c r="AG112" s="150"/>
      <c r="AH112" s="150"/>
      <c r="AI112" s="150"/>
      <c r="AJ112" s="150"/>
      <c r="AK112" s="150"/>
      <c r="AL112" s="150"/>
      <c r="AM112" s="150"/>
      <c r="AN112" s="150"/>
      <c r="AO112" s="150"/>
      <c r="AP112" s="150"/>
      <c r="AQ112" s="150"/>
      <c r="AR112" s="150"/>
      <c r="AS112" s="150"/>
      <c r="AT112" s="150"/>
      <c r="AU112" s="150"/>
      <c r="AV112" s="150"/>
      <c r="AW112" s="150"/>
      <c r="AX112" s="150"/>
      <c r="AY112" s="150"/>
      <c r="AZ112" s="150"/>
      <c r="BA112" s="150"/>
      <c r="BB112" s="150"/>
      <c r="BC112" s="150"/>
      <c r="BD112" s="150"/>
      <c r="BE112" s="150"/>
      <c r="BF112" s="150"/>
      <c r="BG112" s="150"/>
      <c r="BH112" s="150"/>
      <c r="BI112" s="150"/>
      <c r="BJ112" s="150"/>
      <c r="BK112" s="150"/>
      <c r="BL112" s="150"/>
      <c r="BM112" s="150"/>
      <c r="BN112" s="150"/>
      <c r="BO112" s="150"/>
      <c r="BP112" s="150"/>
      <c r="BQ112" s="150"/>
      <c r="BR112" s="150"/>
      <c r="BS112" s="150"/>
      <c r="BT112" s="150"/>
      <c r="BU112" s="150"/>
      <c r="BV112" s="150"/>
      <c r="BW112" s="150"/>
      <c r="BX112" s="150"/>
      <c r="BY112" s="150"/>
      <c r="BZ112" s="150"/>
      <c r="CA112" s="150"/>
      <c r="CB112" s="150"/>
      <c r="CC112" s="150"/>
      <c r="CD112" s="150"/>
      <c r="CE112" s="150"/>
      <c r="CF112" s="150"/>
      <c r="CG112" s="150"/>
      <c r="CH112" s="150"/>
      <c r="CI112" s="150"/>
      <c r="CJ112" s="150"/>
      <c r="CK112" s="150"/>
      <c r="CL112" s="150"/>
      <c r="CM112" s="150"/>
      <c r="CN112" s="150"/>
      <c r="CO112" s="150"/>
      <c r="CP112" s="150"/>
      <c r="CQ112" s="150"/>
      <c r="CR112" s="150"/>
      <c r="CS112" s="150"/>
      <c r="CT112" s="150"/>
      <c r="CU112" s="114">
        <f t="shared" si="1"/>
        <v>0</v>
      </c>
    </row>
    <row r="113" spans="1:99" x14ac:dyDescent="0.3">
      <c r="A113" s="32" t="str">
        <f>IF(Requirements!A113="","",Requirements!A113)</f>
        <v/>
      </c>
      <c r="B113" s="33" t="str">
        <f>IF(Requirements!B113="","",Requirements!B113)</f>
        <v/>
      </c>
      <c r="C113" s="153"/>
      <c r="D113" s="150"/>
      <c r="E113" s="150"/>
      <c r="F113" s="150"/>
      <c r="G113" s="150"/>
      <c r="H113" s="150"/>
      <c r="I113" s="150"/>
      <c r="J113" s="150"/>
      <c r="K113" s="150"/>
      <c r="L113" s="150"/>
      <c r="M113" s="150"/>
      <c r="N113" s="150"/>
      <c r="O113" s="150"/>
      <c r="P113" s="150"/>
      <c r="Q113" s="150"/>
      <c r="R113" s="150"/>
      <c r="S113" s="150"/>
      <c r="T113" s="150"/>
      <c r="U113" s="150"/>
      <c r="V113" s="150"/>
      <c r="W113" s="150"/>
      <c r="X113" s="150"/>
      <c r="Y113" s="150"/>
      <c r="Z113" s="150"/>
      <c r="AA113" s="150"/>
      <c r="AB113" s="150"/>
      <c r="AC113" s="150"/>
      <c r="AD113" s="150"/>
      <c r="AE113" s="150"/>
      <c r="AF113" s="150"/>
      <c r="AG113" s="150"/>
      <c r="AH113" s="150"/>
      <c r="AI113" s="150"/>
      <c r="AJ113" s="150"/>
      <c r="AK113" s="150"/>
      <c r="AL113" s="150"/>
      <c r="AM113" s="150"/>
      <c r="AN113" s="150"/>
      <c r="AO113" s="150"/>
      <c r="AP113" s="150"/>
      <c r="AQ113" s="150"/>
      <c r="AR113" s="150"/>
      <c r="AS113" s="150"/>
      <c r="AT113" s="150"/>
      <c r="AU113" s="150"/>
      <c r="AV113" s="150"/>
      <c r="AW113" s="150"/>
      <c r="AX113" s="150"/>
      <c r="AY113" s="150"/>
      <c r="AZ113" s="150"/>
      <c r="BA113" s="150"/>
      <c r="BB113" s="150"/>
      <c r="BC113" s="150"/>
      <c r="BD113" s="150"/>
      <c r="BE113" s="150"/>
      <c r="BF113" s="150"/>
      <c r="BG113" s="150"/>
      <c r="BH113" s="150"/>
      <c r="BI113" s="150"/>
      <c r="BJ113" s="150"/>
      <c r="BK113" s="150"/>
      <c r="BL113" s="150"/>
      <c r="BM113" s="150"/>
      <c r="BN113" s="150"/>
      <c r="BO113" s="150"/>
      <c r="BP113" s="150"/>
      <c r="BQ113" s="150"/>
      <c r="BR113" s="150"/>
      <c r="BS113" s="150"/>
      <c r="BT113" s="150"/>
      <c r="BU113" s="150"/>
      <c r="BV113" s="150"/>
      <c r="BW113" s="150"/>
      <c r="BX113" s="150"/>
      <c r="BY113" s="150"/>
      <c r="BZ113" s="150"/>
      <c r="CA113" s="150"/>
      <c r="CB113" s="150"/>
      <c r="CC113" s="150"/>
      <c r="CD113" s="150"/>
      <c r="CE113" s="150"/>
      <c r="CF113" s="150"/>
      <c r="CG113" s="150"/>
      <c r="CH113" s="150"/>
      <c r="CI113" s="150"/>
      <c r="CJ113" s="150"/>
      <c r="CK113" s="150"/>
      <c r="CL113" s="150"/>
      <c r="CM113" s="150"/>
      <c r="CN113" s="150"/>
      <c r="CO113" s="150"/>
      <c r="CP113" s="150"/>
      <c r="CQ113" s="150"/>
      <c r="CR113" s="150"/>
      <c r="CS113" s="150"/>
      <c r="CT113" s="150"/>
      <c r="CU113" s="114">
        <f t="shared" si="1"/>
        <v>0</v>
      </c>
    </row>
    <row r="114" spans="1:99" x14ac:dyDescent="0.3">
      <c r="A114" s="32" t="str">
        <f>IF(Requirements!A114="","",Requirements!A114)</f>
        <v/>
      </c>
      <c r="B114" s="33" t="str">
        <f>IF(Requirements!B114="","",Requirements!B114)</f>
        <v/>
      </c>
      <c r="C114" s="153"/>
      <c r="D114" s="150"/>
      <c r="E114" s="150"/>
      <c r="F114" s="150"/>
      <c r="G114" s="150"/>
      <c r="H114" s="150"/>
      <c r="I114" s="150"/>
      <c r="J114" s="150"/>
      <c r="K114" s="150"/>
      <c r="L114" s="150"/>
      <c r="M114" s="150"/>
      <c r="N114" s="150"/>
      <c r="O114" s="150"/>
      <c r="P114" s="150"/>
      <c r="Q114" s="150"/>
      <c r="R114" s="150"/>
      <c r="S114" s="150"/>
      <c r="T114" s="150"/>
      <c r="U114" s="150"/>
      <c r="V114" s="150"/>
      <c r="W114" s="150"/>
      <c r="X114" s="150"/>
      <c r="Y114" s="150"/>
      <c r="Z114" s="150"/>
      <c r="AA114" s="150"/>
      <c r="AB114" s="150"/>
      <c r="AC114" s="150"/>
      <c r="AD114" s="150"/>
      <c r="AE114" s="150"/>
      <c r="AF114" s="150"/>
      <c r="AG114" s="150"/>
      <c r="AH114" s="150"/>
      <c r="AI114" s="150"/>
      <c r="AJ114" s="150"/>
      <c r="AK114" s="150"/>
      <c r="AL114" s="150"/>
      <c r="AM114" s="150"/>
      <c r="AN114" s="150"/>
      <c r="AO114" s="150"/>
      <c r="AP114" s="150"/>
      <c r="AQ114" s="150"/>
      <c r="AR114" s="150"/>
      <c r="AS114" s="150"/>
      <c r="AT114" s="150"/>
      <c r="AU114" s="150"/>
      <c r="AV114" s="150"/>
      <c r="AW114" s="150"/>
      <c r="AX114" s="150"/>
      <c r="AY114" s="150"/>
      <c r="AZ114" s="150"/>
      <c r="BA114" s="150"/>
      <c r="BB114" s="150"/>
      <c r="BC114" s="150"/>
      <c r="BD114" s="150"/>
      <c r="BE114" s="150"/>
      <c r="BF114" s="150"/>
      <c r="BG114" s="150"/>
      <c r="BH114" s="150"/>
      <c r="BI114" s="150"/>
      <c r="BJ114" s="150"/>
      <c r="BK114" s="150"/>
      <c r="BL114" s="150"/>
      <c r="BM114" s="150"/>
      <c r="BN114" s="150"/>
      <c r="BO114" s="150"/>
      <c r="BP114" s="150"/>
      <c r="BQ114" s="150"/>
      <c r="BR114" s="150"/>
      <c r="BS114" s="150"/>
      <c r="BT114" s="150"/>
      <c r="BU114" s="150"/>
      <c r="BV114" s="150"/>
      <c r="BW114" s="150"/>
      <c r="BX114" s="150"/>
      <c r="BY114" s="150"/>
      <c r="BZ114" s="150"/>
      <c r="CA114" s="150"/>
      <c r="CB114" s="150"/>
      <c r="CC114" s="150"/>
      <c r="CD114" s="150"/>
      <c r="CE114" s="150"/>
      <c r="CF114" s="150"/>
      <c r="CG114" s="150"/>
      <c r="CH114" s="150"/>
      <c r="CI114" s="150"/>
      <c r="CJ114" s="150"/>
      <c r="CK114" s="150"/>
      <c r="CL114" s="150"/>
      <c r="CM114" s="150"/>
      <c r="CN114" s="150"/>
      <c r="CO114" s="150"/>
      <c r="CP114" s="150"/>
      <c r="CQ114" s="150"/>
      <c r="CR114" s="150"/>
      <c r="CS114" s="150"/>
      <c r="CT114" s="150"/>
      <c r="CU114" s="114">
        <f t="shared" si="1"/>
        <v>0</v>
      </c>
    </row>
    <row r="115" spans="1:99" x14ac:dyDescent="0.3">
      <c r="A115" s="114" t="str">
        <f>IF(Requirements!A115="","",Requirements!A115)</f>
        <v/>
      </c>
      <c r="B115" s="215" t="str">
        <f>IF(Requirements!B115="","",Requirements!B115)</f>
        <v/>
      </c>
      <c r="C115" s="154"/>
      <c r="D115" s="146"/>
      <c r="E115" s="146"/>
      <c r="F115" s="146"/>
      <c r="G115" s="146"/>
      <c r="H115" s="146"/>
      <c r="I115" s="146"/>
      <c r="J115" s="146"/>
      <c r="K115" s="146"/>
      <c r="L115" s="146"/>
      <c r="M115" s="146"/>
      <c r="N115" s="146"/>
      <c r="O115" s="146"/>
      <c r="P115" s="146"/>
      <c r="Q115" s="146"/>
      <c r="R115" s="146"/>
      <c r="S115" s="146"/>
      <c r="T115" s="146"/>
      <c r="U115" s="146"/>
      <c r="V115" s="146"/>
      <c r="W115" s="146"/>
      <c r="X115" s="146"/>
      <c r="Y115" s="146"/>
      <c r="Z115" s="146"/>
      <c r="AA115" s="146"/>
      <c r="AB115" s="146"/>
      <c r="AC115" s="146"/>
      <c r="AD115" s="146"/>
      <c r="AE115" s="146"/>
      <c r="AF115" s="146"/>
      <c r="AG115" s="146"/>
      <c r="AH115" s="146"/>
      <c r="AI115" s="146"/>
      <c r="AJ115" s="146"/>
      <c r="AK115" s="146"/>
      <c r="AL115" s="146"/>
      <c r="AM115" s="146"/>
      <c r="AN115" s="146"/>
      <c r="AO115" s="146"/>
      <c r="AP115" s="146"/>
      <c r="AQ115" s="146"/>
      <c r="AR115" s="146"/>
      <c r="AS115" s="146"/>
      <c r="AT115" s="146"/>
      <c r="AU115" s="146"/>
      <c r="AV115" s="146"/>
      <c r="AW115" s="146"/>
      <c r="AX115" s="146"/>
      <c r="AY115" s="146"/>
      <c r="AZ115" s="146"/>
      <c r="BA115" s="146"/>
      <c r="BB115" s="146"/>
      <c r="BC115" s="146"/>
      <c r="BD115" s="146"/>
      <c r="BE115" s="146"/>
      <c r="BF115" s="146"/>
      <c r="BG115" s="146"/>
      <c r="BH115" s="146"/>
      <c r="BI115" s="146"/>
      <c r="BJ115" s="146"/>
      <c r="BK115" s="146"/>
      <c r="BL115" s="146"/>
      <c r="BM115" s="146"/>
      <c r="BN115" s="146"/>
      <c r="BO115" s="146"/>
      <c r="BP115" s="146"/>
      <c r="BQ115" s="146"/>
      <c r="BR115" s="146"/>
      <c r="BS115" s="146"/>
      <c r="BT115" s="146"/>
      <c r="BU115" s="146"/>
      <c r="BV115" s="146"/>
      <c r="BW115" s="146"/>
      <c r="BX115" s="146"/>
      <c r="BY115" s="146"/>
      <c r="BZ115" s="146"/>
      <c r="CA115" s="146"/>
      <c r="CB115" s="146"/>
      <c r="CC115" s="146"/>
      <c r="CD115" s="146"/>
      <c r="CE115" s="146"/>
      <c r="CF115" s="146"/>
      <c r="CG115" s="146"/>
      <c r="CH115" s="146"/>
      <c r="CI115" s="146"/>
      <c r="CJ115" s="146"/>
      <c r="CK115" s="146"/>
      <c r="CL115" s="146"/>
      <c r="CM115" s="146"/>
      <c r="CN115" s="146"/>
      <c r="CO115" s="146"/>
      <c r="CP115" s="146"/>
      <c r="CQ115" s="146"/>
      <c r="CR115" s="146"/>
      <c r="CS115" s="146"/>
      <c r="CT115" s="146"/>
      <c r="CU115" s="114">
        <f t="shared" si="1"/>
        <v>0</v>
      </c>
    </row>
  </sheetData>
  <sheetProtection sheet="1" objects="1" scenarios="1" formatRows="0"/>
  <conditionalFormatting sqref="C4:CT115">
    <cfRule type="cellIs" dxfId="2" priority="1" operator="notEqual">
      <formula>""</formula>
    </cfRule>
  </conditionalFormatting>
  <pageMargins left="0.7" right="0.7" top="0.75" bottom="0.75" header="0.3" footer="0.3"/>
  <pageSetup scale="70" pageOrder="overThenDown" orientation="landscape" r:id="rId1"/>
  <rowBreaks count="2" manualBreakCount="2">
    <brk id="41" max="17" man="1"/>
    <brk id="78" max="1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06E28-4607-4E5B-A53E-DFA92EE4BD7F}">
  <dimension ref="A1:CU115"/>
  <sheetViews>
    <sheetView showGridLines="0" zoomScaleNormal="100" workbookViewId="0">
      <pane xSplit="2" ySplit="4" topLeftCell="C5" activePane="bottomRight" state="frozen"/>
      <selection pane="topRight" activeCell="C1" sqref="C1"/>
      <selection pane="bottomLeft" activeCell="A5" sqref="A5"/>
      <selection pane="bottomRight" activeCell="C5" sqref="C5"/>
    </sheetView>
  </sheetViews>
  <sheetFormatPr defaultColWidth="8.88671875" defaultRowHeight="14.4" x14ac:dyDescent="0.3"/>
  <cols>
    <col min="1" max="2" width="15.6640625" customWidth="1"/>
    <col min="3" max="99" width="8.88671875" customWidth="1"/>
  </cols>
  <sheetData>
    <row r="1" spans="1:99" x14ac:dyDescent="0.3">
      <c r="A1" s="42" t="s">
        <v>332</v>
      </c>
    </row>
    <row r="2" spans="1:99" x14ac:dyDescent="0.3">
      <c r="A2" s="48" t="s">
        <v>301</v>
      </c>
      <c r="B2" s="218"/>
    </row>
    <row r="3" spans="1:99" ht="15" thickBot="1" x14ac:dyDescent="0.35">
      <c r="C3" s="208"/>
      <c r="D3" s="209"/>
      <c r="E3" s="209"/>
      <c r="F3" s="209"/>
      <c r="G3" s="209"/>
      <c r="H3" s="209"/>
      <c r="I3" s="209"/>
      <c r="J3" s="115"/>
      <c r="K3" s="115"/>
      <c r="L3" s="115"/>
      <c r="M3" s="115"/>
      <c r="N3" s="115"/>
      <c r="O3" s="115"/>
      <c r="P3" s="115"/>
      <c r="Q3" s="115"/>
      <c r="R3" s="115"/>
      <c r="S3" s="208"/>
      <c r="T3" s="209"/>
      <c r="U3" s="209"/>
      <c r="V3" s="209"/>
      <c r="W3" s="209"/>
      <c r="X3" s="209"/>
      <c r="Y3" s="209"/>
      <c r="Z3" s="115"/>
      <c r="AA3" s="115"/>
      <c r="AB3" s="115"/>
      <c r="AC3" s="115"/>
      <c r="AD3" s="115"/>
      <c r="AE3" s="115"/>
      <c r="AF3" s="115"/>
      <c r="AG3" s="115"/>
      <c r="AH3" s="115"/>
      <c r="AI3" s="208"/>
      <c r="AJ3" s="209"/>
      <c r="AK3" s="209"/>
      <c r="AL3" s="209"/>
      <c r="AM3" s="209"/>
      <c r="AN3" s="209"/>
      <c r="AO3" s="209"/>
      <c r="AP3" s="115"/>
      <c r="AQ3" s="115"/>
      <c r="AR3" s="115"/>
      <c r="AS3" s="115"/>
      <c r="AT3" s="115"/>
      <c r="AU3" s="115"/>
      <c r="AV3" s="115"/>
      <c r="AW3" s="115"/>
      <c r="AX3" s="115"/>
      <c r="AY3" s="208"/>
      <c r="AZ3" s="209"/>
      <c r="BA3" s="209"/>
      <c r="BB3" s="209"/>
      <c r="BC3" s="209"/>
      <c r="BD3" s="209"/>
      <c r="BE3" s="209"/>
      <c r="BF3" s="115"/>
      <c r="BG3" s="115"/>
      <c r="BH3" s="115"/>
      <c r="BI3" s="115"/>
      <c r="BJ3" s="115"/>
      <c r="BK3" s="115"/>
      <c r="BL3" s="115"/>
      <c r="BM3" s="115"/>
      <c r="BN3" s="115"/>
      <c r="BO3" s="209"/>
      <c r="BP3" s="209"/>
      <c r="BQ3" s="209"/>
      <c r="BR3" s="115"/>
      <c r="BS3" s="115"/>
      <c r="BT3" s="115"/>
      <c r="BU3" s="115"/>
      <c r="BV3" s="115"/>
      <c r="BW3" s="115"/>
      <c r="BX3" s="115"/>
      <c r="BY3" s="115"/>
      <c r="BZ3" s="115"/>
      <c r="CA3" s="115"/>
      <c r="CB3" s="115"/>
      <c r="CC3" s="115"/>
      <c r="CD3" s="115"/>
      <c r="CE3" s="115"/>
      <c r="CF3" s="115"/>
      <c r="CG3" s="115"/>
      <c r="CH3" s="115"/>
      <c r="CI3" s="209"/>
      <c r="CJ3" s="209"/>
      <c r="CK3" s="209"/>
      <c r="CL3" s="115"/>
      <c r="CM3" s="115"/>
      <c r="CN3" s="115"/>
      <c r="CO3" s="115"/>
      <c r="CP3" s="115"/>
      <c r="CQ3" s="115"/>
      <c r="CR3" s="115"/>
      <c r="CS3" s="115"/>
      <c r="CT3" s="115"/>
      <c r="CU3" s="115"/>
    </row>
    <row r="4" spans="1:99" ht="15" thickBot="1" x14ac:dyDescent="0.35">
      <c r="A4" s="210" t="s">
        <v>55</v>
      </c>
      <c r="B4" s="210" t="s">
        <v>56</v>
      </c>
      <c r="C4" s="214"/>
      <c r="D4" s="211"/>
      <c r="E4" s="211"/>
      <c r="F4" s="211"/>
      <c r="G4" s="211"/>
      <c r="H4" s="211"/>
      <c r="I4" s="211"/>
      <c r="J4" s="212"/>
      <c r="K4" s="212"/>
      <c r="L4" s="212"/>
      <c r="M4" s="212"/>
      <c r="N4" s="212"/>
      <c r="O4" s="212"/>
      <c r="P4" s="212"/>
      <c r="Q4" s="212"/>
      <c r="R4" s="212"/>
      <c r="S4" s="211"/>
      <c r="T4" s="211"/>
      <c r="U4" s="211"/>
      <c r="V4" s="211"/>
      <c r="W4" s="211"/>
      <c r="X4" s="211"/>
      <c r="Y4" s="211"/>
      <c r="Z4" s="212"/>
      <c r="AA4" s="212"/>
      <c r="AB4" s="212"/>
      <c r="AC4" s="212"/>
      <c r="AD4" s="212"/>
      <c r="AE4" s="212"/>
      <c r="AF4" s="212"/>
      <c r="AG4" s="212"/>
      <c r="AH4" s="212"/>
      <c r="AI4" s="211"/>
      <c r="AJ4" s="211"/>
      <c r="AK4" s="211"/>
      <c r="AL4" s="211"/>
      <c r="AM4" s="211"/>
      <c r="AN4" s="211"/>
      <c r="AO4" s="211"/>
      <c r="AP4" s="212"/>
      <c r="AQ4" s="212"/>
      <c r="AR4" s="212"/>
      <c r="AS4" s="212"/>
      <c r="AT4" s="212"/>
      <c r="AU4" s="212"/>
      <c r="AV4" s="212"/>
      <c r="AW4" s="212"/>
      <c r="AX4" s="212"/>
      <c r="AY4" s="211"/>
      <c r="AZ4" s="211"/>
      <c r="BA4" s="211"/>
      <c r="BB4" s="211"/>
      <c r="BC4" s="211"/>
      <c r="BD4" s="211"/>
      <c r="BE4" s="211"/>
      <c r="BF4" s="212"/>
      <c r="BG4" s="212"/>
      <c r="BH4" s="212"/>
      <c r="BI4" s="212"/>
      <c r="BJ4" s="212"/>
      <c r="BK4" s="212"/>
      <c r="BL4" s="212"/>
      <c r="BM4" s="212"/>
      <c r="BN4" s="212"/>
      <c r="BO4" s="211"/>
      <c r="BP4" s="211"/>
      <c r="BQ4" s="211"/>
      <c r="BR4" s="212"/>
      <c r="BS4" s="212"/>
      <c r="BT4" s="212"/>
      <c r="BU4" s="212"/>
      <c r="BV4" s="212"/>
      <c r="BW4" s="212"/>
      <c r="BX4" s="212"/>
      <c r="BY4" s="212"/>
      <c r="BZ4" s="212"/>
      <c r="CA4" s="212"/>
      <c r="CB4" s="212"/>
      <c r="CC4" s="212"/>
      <c r="CD4" s="212"/>
      <c r="CE4" s="212"/>
      <c r="CF4" s="212"/>
      <c r="CG4" s="212"/>
      <c r="CH4" s="212"/>
      <c r="CI4" s="211"/>
      <c r="CJ4" s="211"/>
      <c r="CK4" s="211"/>
      <c r="CL4" s="212"/>
      <c r="CM4" s="212"/>
      <c r="CN4" s="212"/>
      <c r="CO4" s="212"/>
      <c r="CP4" s="212"/>
      <c r="CQ4" s="212"/>
      <c r="CR4" s="212"/>
      <c r="CS4" s="212"/>
      <c r="CT4" s="212"/>
      <c r="CU4" s="213" t="s">
        <v>329</v>
      </c>
    </row>
    <row r="5" spans="1:99" x14ac:dyDescent="0.3">
      <c r="A5" s="32" t="str">
        <f>IF(Requirements!A5="","",Requirements!A5)</f>
        <v/>
      </c>
      <c r="B5" s="33" t="str">
        <f>IF(Requirements!B5="","",Requirements!B5)</f>
        <v/>
      </c>
      <c r="C5" s="153"/>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150"/>
      <c r="BI5" s="150"/>
      <c r="BJ5" s="150"/>
      <c r="BK5" s="150"/>
      <c r="BL5" s="150"/>
      <c r="BM5" s="150"/>
      <c r="BN5" s="150"/>
      <c r="BO5" s="150"/>
      <c r="BP5" s="150"/>
      <c r="BQ5" s="150"/>
      <c r="BR5" s="150"/>
      <c r="BS5" s="150"/>
      <c r="BT5" s="150"/>
      <c r="BU5" s="150"/>
      <c r="BV5" s="150"/>
      <c r="BW5" s="150"/>
      <c r="BX5" s="150"/>
      <c r="BY5" s="150"/>
      <c r="BZ5" s="150"/>
      <c r="CA5" s="150"/>
      <c r="CB5" s="150"/>
      <c r="CC5" s="150"/>
      <c r="CD5" s="150"/>
      <c r="CE5" s="150"/>
      <c r="CF5" s="150"/>
      <c r="CG5" s="150"/>
      <c r="CH5" s="150"/>
      <c r="CI5" s="150"/>
      <c r="CJ5" s="150"/>
      <c r="CK5" s="150"/>
      <c r="CL5" s="150"/>
      <c r="CM5" s="150"/>
      <c r="CN5" s="150"/>
      <c r="CO5" s="150"/>
      <c r="CP5" s="150"/>
      <c r="CQ5" s="150"/>
      <c r="CR5" s="150"/>
      <c r="CS5" s="150"/>
      <c r="CT5" s="150"/>
      <c r="CU5" s="32">
        <f>SUM(C5:CT5)</f>
        <v>0</v>
      </c>
    </row>
    <row r="6" spans="1:99" x14ac:dyDescent="0.3">
      <c r="A6" s="32" t="str">
        <f>IF(Requirements!A6="","",Requirements!A6)</f>
        <v/>
      </c>
      <c r="B6" s="33" t="str">
        <f>IF(Requirements!B6="","",Requirements!B6)</f>
        <v/>
      </c>
      <c r="C6" s="153"/>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14">
        <f t="shared" ref="CU6:CU69" si="0">SUM(C6:CT6)</f>
        <v>0</v>
      </c>
    </row>
    <row r="7" spans="1:99" x14ac:dyDescent="0.3">
      <c r="A7" s="32" t="str">
        <f>IF(Requirements!A7="","",Requirements!A7)</f>
        <v/>
      </c>
      <c r="B7" s="33" t="str">
        <f>IF(Requirements!B7="","",Requirements!B7)</f>
        <v/>
      </c>
      <c r="C7" s="153"/>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c r="BD7" s="150"/>
      <c r="BE7" s="150"/>
      <c r="BF7" s="150"/>
      <c r="BG7" s="150"/>
      <c r="BH7" s="150"/>
      <c r="BI7" s="150"/>
      <c r="BJ7" s="150"/>
      <c r="BK7" s="150"/>
      <c r="BL7" s="150"/>
      <c r="BM7" s="150"/>
      <c r="BN7" s="150"/>
      <c r="BO7" s="150"/>
      <c r="BP7" s="150"/>
      <c r="BQ7" s="150"/>
      <c r="BR7" s="150"/>
      <c r="BS7" s="150"/>
      <c r="BT7" s="150"/>
      <c r="BU7" s="150"/>
      <c r="BV7" s="150"/>
      <c r="BW7" s="150"/>
      <c r="BX7" s="150"/>
      <c r="BY7" s="150"/>
      <c r="BZ7" s="150"/>
      <c r="CA7" s="150"/>
      <c r="CB7" s="150"/>
      <c r="CC7" s="150"/>
      <c r="CD7" s="150"/>
      <c r="CE7" s="150"/>
      <c r="CF7" s="150"/>
      <c r="CG7" s="150"/>
      <c r="CH7" s="150"/>
      <c r="CI7" s="150"/>
      <c r="CJ7" s="150"/>
      <c r="CK7" s="150"/>
      <c r="CL7" s="150"/>
      <c r="CM7" s="150"/>
      <c r="CN7" s="150"/>
      <c r="CO7" s="150"/>
      <c r="CP7" s="150"/>
      <c r="CQ7" s="150"/>
      <c r="CR7" s="150"/>
      <c r="CS7" s="150"/>
      <c r="CT7" s="150"/>
      <c r="CU7" s="114">
        <f t="shared" si="0"/>
        <v>0</v>
      </c>
    </row>
    <row r="8" spans="1:99" x14ac:dyDescent="0.3">
      <c r="A8" s="32" t="str">
        <f>IF(Requirements!A8="","",Requirements!A8)</f>
        <v/>
      </c>
      <c r="B8" s="33" t="str">
        <f>IF(Requirements!B8="","",Requirements!B8)</f>
        <v/>
      </c>
      <c r="C8" s="153"/>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0"/>
      <c r="BD8" s="150"/>
      <c r="BE8" s="150"/>
      <c r="BF8" s="150"/>
      <c r="BG8" s="150"/>
      <c r="BH8" s="150"/>
      <c r="BI8" s="150"/>
      <c r="BJ8" s="150"/>
      <c r="BK8" s="150"/>
      <c r="BL8" s="150"/>
      <c r="BM8" s="150"/>
      <c r="BN8" s="150"/>
      <c r="BO8" s="150"/>
      <c r="BP8" s="150"/>
      <c r="BQ8" s="150"/>
      <c r="BR8" s="150"/>
      <c r="BS8" s="150"/>
      <c r="BT8" s="150"/>
      <c r="BU8" s="150"/>
      <c r="BV8" s="150"/>
      <c r="BW8" s="150"/>
      <c r="BX8" s="150"/>
      <c r="BY8" s="150"/>
      <c r="BZ8" s="150"/>
      <c r="CA8" s="150"/>
      <c r="CB8" s="150"/>
      <c r="CC8" s="150"/>
      <c r="CD8" s="150"/>
      <c r="CE8" s="150"/>
      <c r="CF8" s="150"/>
      <c r="CG8" s="150"/>
      <c r="CH8" s="150"/>
      <c r="CI8" s="150"/>
      <c r="CJ8" s="150"/>
      <c r="CK8" s="150"/>
      <c r="CL8" s="150"/>
      <c r="CM8" s="150"/>
      <c r="CN8" s="150"/>
      <c r="CO8" s="150"/>
      <c r="CP8" s="150"/>
      <c r="CQ8" s="150"/>
      <c r="CR8" s="150"/>
      <c r="CS8" s="150"/>
      <c r="CT8" s="150"/>
      <c r="CU8" s="114">
        <f t="shared" si="0"/>
        <v>0</v>
      </c>
    </row>
    <row r="9" spans="1:99" x14ac:dyDescent="0.3">
      <c r="A9" s="32" t="str">
        <f>IF(Requirements!A9="","",Requirements!A9)</f>
        <v/>
      </c>
      <c r="B9" s="33" t="str">
        <f>IF(Requirements!B9="","",Requirements!B9)</f>
        <v/>
      </c>
      <c r="C9" s="153"/>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0"/>
      <c r="AZ9" s="150"/>
      <c r="BA9" s="150"/>
      <c r="BB9" s="150"/>
      <c r="BC9" s="150"/>
      <c r="BD9" s="150"/>
      <c r="BE9" s="150"/>
      <c r="BF9" s="150"/>
      <c r="BG9" s="150"/>
      <c r="BH9" s="150"/>
      <c r="BI9" s="150"/>
      <c r="BJ9" s="150"/>
      <c r="BK9" s="150"/>
      <c r="BL9" s="150"/>
      <c r="BM9" s="150"/>
      <c r="BN9" s="150"/>
      <c r="BO9" s="150"/>
      <c r="BP9" s="150"/>
      <c r="BQ9" s="150"/>
      <c r="BR9" s="150"/>
      <c r="BS9" s="150"/>
      <c r="BT9" s="150"/>
      <c r="BU9" s="150"/>
      <c r="BV9" s="150"/>
      <c r="BW9" s="150"/>
      <c r="BX9" s="150"/>
      <c r="BY9" s="150"/>
      <c r="BZ9" s="150"/>
      <c r="CA9" s="150"/>
      <c r="CB9" s="150"/>
      <c r="CC9" s="150"/>
      <c r="CD9" s="150"/>
      <c r="CE9" s="150"/>
      <c r="CF9" s="150"/>
      <c r="CG9" s="150"/>
      <c r="CH9" s="150"/>
      <c r="CI9" s="150"/>
      <c r="CJ9" s="150"/>
      <c r="CK9" s="150"/>
      <c r="CL9" s="150"/>
      <c r="CM9" s="150"/>
      <c r="CN9" s="150"/>
      <c r="CO9" s="150"/>
      <c r="CP9" s="150"/>
      <c r="CQ9" s="150"/>
      <c r="CR9" s="150"/>
      <c r="CS9" s="150"/>
      <c r="CT9" s="150"/>
      <c r="CU9" s="114">
        <f t="shared" si="0"/>
        <v>0</v>
      </c>
    </row>
    <row r="10" spans="1:99" x14ac:dyDescent="0.3">
      <c r="A10" s="32" t="str">
        <f>IF(Requirements!A10="","",Requirements!A10)</f>
        <v/>
      </c>
      <c r="B10" s="33" t="str">
        <f>IF(Requirements!B10="","",Requirements!B10)</f>
        <v/>
      </c>
      <c r="C10" s="153"/>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50"/>
      <c r="BH10" s="150"/>
      <c r="BI10" s="150"/>
      <c r="BJ10" s="150"/>
      <c r="BK10" s="150"/>
      <c r="BL10" s="150"/>
      <c r="BM10" s="150"/>
      <c r="BN10" s="150"/>
      <c r="BO10" s="150"/>
      <c r="BP10" s="150"/>
      <c r="BQ10" s="150"/>
      <c r="BR10" s="150"/>
      <c r="BS10" s="150"/>
      <c r="BT10" s="150"/>
      <c r="BU10" s="150"/>
      <c r="BV10" s="150"/>
      <c r="BW10" s="150"/>
      <c r="BX10" s="150"/>
      <c r="BY10" s="150"/>
      <c r="BZ10" s="150"/>
      <c r="CA10" s="150"/>
      <c r="CB10" s="150"/>
      <c r="CC10" s="150"/>
      <c r="CD10" s="150"/>
      <c r="CE10" s="150"/>
      <c r="CF10" s="150"/>
      <c r="CG10" s="150"/>
      <c r="CH10" s="150"/>
      <c r="CI10" s="150"/>
      <c r="CJ10" s="150"/>
      <c r="CK10" s="150"/>
      <c r="CL10" s="150"/>
      <c r="CM10" s="150"/>
      <c r="CN10" s="150"/>
      <c r="CO10" s="150"/>
      <c r="CP10" s="150"/>
      <c r="CQ10" s="150"/>
      <c r="CR10" s="150"/>
      <c r="CS10" s="150"/>
      <c r="CT10" s="150"/>
      <c r="CU10" s="114">
        <f t="shared" si="0"/>
        <v>0</v>
      </c>
    </row>
    <row r="11" spans="1:99" x14ac:dyDescent="0.3">
      <c r="A11" s="32" t="str">
        <f>IF(Requirements!A11="","",Requirements!A11)</f>
        <v/>
      </c>
      <c r="B11" s="33" t="str">
        <f>IF(Requirements!B11="","",Requirements!B11)</f>
        <v/>
      </c>
      <c r="C11" s="153"/>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150"/>
      <c r="BR11" s="150"/>
      <c r="BS11" s="150"/>
      <c r="BT11" s="150"/>
      <c r="BU11" s="150"/>
      <c r="BV11" s="150"/>
      <c r="BW11" s="150"/>
      <c r="BX11" s="150"/>
      <c r="BY11" s="150"/>
      <c r="BZ11" s="150"/>
      <c r="CA11" s="150"/>
      <c r="CB11" s="150"/>
      <c r="CC11" s="150"/>
      <c r="CD11" s="150"/>
      <c r="CE11" s="150"/>
      <c r="CF11" s="150"/>
      <c r="CG11" s="150"/>
      <c r="CH11" s="150"/>
      <c r="CI11" s="150"/>
      <c r="CJ11" s="150"/>
      <c r="CK11" s="150"/>
      <c r="CL11" s="150"/>
      <c r="CM11" s="150"/>
      <c r="CN11" s="150"/>
      <c r="CO11" s="150"/>
      <c r="CP11" s="150"/>
      <c r="CQ11" s="150"/>
      <c r="CR11" s="150"/>
      <c r="CS11" s="150"/>
      <c r="CT11" s="150"/>
      <c r="CU11" s="114">
        <f t="shared" si="0"/>
        <v>0</v>
      </c>
    </row>
    <row r="12" spans="1:99" x14ac:dyDescent="0.3">
      <c r="A12" s="32" t="str">
        <f>IF(Requirements!A12="","",Requirements!A12)</f>
        <v/>
      </c>
      <c r="B12" s="33" t="str">
        <f>IF(Requirements!B12="","",Requirements!B12)</f>
        <v/>
      </c>
      <c r="C12" s="153"/>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150"/>
      <c r="BK12" s="150"/>
      <c r="BL12" s="150"/>
      <c r="BM12" s="150"/>
      <c r="BN12" s="150"/>
      <c r="BO12" s="150"/>
      <c r="BP12" s="150"/>
      <c r="BQ12" s="150"/>
      <c r="BR12" s="150"/>
      <c r="BS12" s="150"/>
      <c r="BT12" s="150"/>
      <c r="BU12" s="150"/>
      <c r="BV12" s="150"/>
      <c r="BW12" s="150"/>
      <c r="BX12" s="150"/>
      <c r="BY12" s="150"/>
      <c r="BZ12" s="150"/>
      <c r="CA12" s="150"/>
      <c r="CB12" s="150"/>
      <c r="CC12" s="150"/>
      <c r="CD12" s="150"/>
      <c r="CE12" s="150"/>
      <c r="CF12" s="150"/>
      <c r="CG12" s="150"/>
      <c r="CH12" s="150"/>
      <c r="CI12" s="150"/>
      <c r="CJ12" s="150"/>
      <c r="CK12" s="150"/>
      <c r="CL12" s="150"/>
      <c r="CM12" s="150"/>
      <c r="CN12" s="150"/>
      <c r="CO12" s="150"/>
      <c r="CP12" s="150"/>
      <c r="CQ12" s="150"/>
      <c r="CR12" s="150"/>
      <c r="CS12" s="150"/>
      <c r="CT12" s="150"/>
      <c r="CU12" s="114">
        <f t="shared" si="0"/>
        <v>0</v>
      </c>
    </row>
    <row r="13" spans="1:99" x14ac:dyDescent="0.3">
      <c r="A13" s="32" t="str">
        <f>IF(Requirements!A13="","",Requirements!A13)</f>
        <v/>
      </c>
      <c r="B13" s="33" t="str">
        <f>IF(Requirements!B13="","",Requirements!B13)</f>
        <v/>
      </c>
      <c r="C13" s="153"/>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c r="BH13" s="150"/>
      <c r="BI13" s="150"/>
      <c r="BJ13" s="150"/>
      <c r="BK13" s="150"/>
      <c r="BL13" s="150"/>
      <c r="BM13" s="150"/>
      <c r="BN13" s="150"/>
      <c r="BO13" s="150"/>
      <c r="BP13" s="150"/>
      <c r="BQ13" s="150"/>
      <c r="BR13" s="150"/>
      <c r="BS13" s="150"/>
      <c r="BT13" s="150"/>
      <c r="BU13" s="150"/>
      <c r="BV13" s="150"/>
      <c r="BW13" s="150"/>
      <c r="BX13" s="150"/>
      <c r="BY13" s="150"/>
      <c r="BZ13" s="150"/>
      <c r="CA13" s="150"/>
      <c r="CB13" s="150"/>
      <c r="CC13" s="150"/>
      <c r="CD13" s="150"/>
      <c r="CE13" s="150"/>
      <c r="CF13" s="150"/>
      <c r="CG13" s="150"/>
      <c r="CH13" s="150"/>
      <c r="CI13" s="150"/>
      <c r="CJ13" s="150"/>
      <c r="CK13" s="150"/>
      <c r="CL13" s="150"/>
      <c r="CM13" s="150"/>
      <c r="CN13" s="150"/>
      <c r="CO13" s="150"/>
      <c r="CP13" s="150"/>
      <c r="CQ13" s="150"/>
      <c r="CR13" s="150"/>
      <c r="CS13" s="150"/>
      <c r="CT13" s="150"/>
      <c r="CU13" s="114">
        <f t="shared" si="0"/>
        <v>0</v>
      </c>
    </row>
    <row r="14" spans="1:99" x14ac:dyDescent="0.3">
      <c r="A14" s="32" t="str">
        <f>IF(Requirements!A14="","",Requirements!A14)</f>
        <v/>
      </c>
      <c r="B14" s="33" t="str">
        <f>IF(Requirements!B14="","",Requirements!B14)</f>
        <v/>
      </c>
      <c r="C14" s="153"/>
      <c r="D14" s="150"/>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0"/>
      <c r="AY14" s="150"/>
      <c r="AZ14" s="150"/>
      <c r="BA14" s="150"/>
      <c r="BB14" s="150"/>
      <c r="BC14" s="150"/>
      <c r="BD14" s="150"/>
      <c r="BE14" s="150"/>
      <c r="BF14" s="150"/>
      <c r="BG14" s="150"/>
      <c r="BH14" s="150"/>
      <c r="BI14" s="150"/>
      <c r="BJ14" s="150"/>
      <c r="BK14" s="150"/>
      <c r="BL14" s="150"/>
      <c r="BM14" s="150"/>
      <c r="BN14" s="150"/>
      <c r="BO14" s="150"/>
      <c r="BP14" s="150"/>
      <c r="BQ14" s="150"/>
      <c r="BR14" s="150"/>
      <c r="BS14" s="150"/>
      <c r="BT14" s="150"/>
      <c r="BU14" s="150"/>
      <c r="BV14" s="150"/>
      <c r="BW14" s="150"/>
      <c r="BX14" s="150"/>
      <c r="BY14" s="150"/>
      <c r="BZ14" s="150"/>
      <c r="CA14" s="150"/>
      <c r="CB14" s="150"/>
      <c r="CC14" s="150"/>
      <c r="CD14" s="150"/>
      <c r="CE14" s="150"/>
      <c r="CF14" s="150"/>
      <c r="CG14" s="150"/>
      <c r="CH14" s="150"/>
      <c r="CI14" s="150"/>
      <c r="CJ14" s="150"/>
      <c r="CK14" s="150"/>
      <c r="CL14" s="150"/>
      <c r="CM14" s="150"/>
      <c r="CN14" s="150"/>
      <c r="CO14" s="150"/>
      <c r="CP14" s="150"/>
      <c r="CQ14" s="150"/>
      <c r="CR14" s="150"/>
      <c r="CS14" s="150"/>
      <c r="CT14" s="150"/>
      <c r="CU14" s="114">
        <f t="shared" si="0"/>
        <v>0</v>
      </c>
    </row>
    <row r="15" spans="1:99" x14ac:dyDescent="0.3">
      <c r="A15" s="32" t="str">
        <f>IF(Requirements!A15="","",Requirements!A15)</f>
        <v/>
      </c>
      <c r="B15" s="33" t="str">
        <f>IF(Requirements!B15="","",Requirements!B15)</f>
        <v/>
      </c>
      <c r="C15" s="153"/>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50"/>
      <c r="BH15" s="150"/>
      <c r="BI15" s="150"/>
      <c r="BJ15" s="150"/>
      <c r="BK15" s="150"/>
      <c r="BL15" s="150"/>
      <c r="BM15" s="150"/>
      <c r="BN15" s="150"/>
      <c r="BO15" s="150"/>
      <c r="BP15" s="150"/>
      <c r="BQ15" s="150"/>
      <c r="BR15" s="150"/>
      <c r="BS15" s="150"/>
      <c r="BT15" s="150"/>
      <c r="BU15" s="150"/>
      <c r="BV15" s="150"/>
      <c r="BW15" s="150"/>
      <c r="BX15" s="150"/>
      <c r="BY15" s="150"/>
      <c r="BZ15" s="150"/>
      <c r="CA15" s="150"/>
      <c r="CB15" s="150"/>
      <c r="CC15" s="150"/>
      <c r="CD15" s="150"/>
      <c r="CE15" s="150"/>
      <c r="CF15" s="150"/>
      <c r="CG15" s="150"/>
      <c r="CH15" s="150"/>
      <c r="CI15" s="150"/>
      <c r="CJ15" s="150"/>
      <c r="CK15" s="150"/>
      <c r="CL15" s="150"/>
      <c r="CM15" s="150"/>
      <c r="CN15" s="150"/>
      <c r="CO15" s="150"/>
      <c r="CP15" s="150"/>
      <c r="CQ15" s="150"/>
      <c r="CR15" s="150"/>
      <c r="CS15" s="150"/>
      <c r="CT15" s="150"/>
      <c r="CU15" s="114">
        <f t="shared" si="0"/>
        <v>0</v>
      </c>
    </row>
    <row r="16" spans="1:99" x14ac:dyDescent="0.3">
      <c r="A16" s="32" t="str">
        <f>IF(Requirements!A16="","",Requirements!A16)</f>
        <v/>
      </c>
      <c r="B16" s="33" t="str">
        <f>IF(Requirements!B16="","",Requirements!B16)</f>
        <v/>
      </c>
      <c r="C16" s="153"/>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c r="AW16" s="150"/>
      <c r="AX16" s="150"/>
      <c r="AY16" s="150"/>
      <c r="AZ16" s="150"/>
      <c r="BA16" s="150"/>
      <c r="BB16" s="150"/>
      <c r="BC16" s="150"/>
      <c r="BD16" s="150"/>
      <c r="BE16" s="150"/>
      <c r="BF16" s="150"/>
      <c r="BG16" s="150"/>
      <c r="BH16" s="150"/>
      <c r="BI16" s="150"/>
      <c r="BJ16" s="150"/>
      <c r="BK16" s="150"/>
      <c r="BL16" s="150"/>
      <c r="BM16" s="150"/>
      <c r="BN16" s="150"/>
      <c r="BO16" s="150"/>
      <c r="BP16" s="150"/>
      <c r="BQ16" s="150"/>
      <c r="BR16" s="150"/>
      <c r="BS16" s="150"/>
      <c r="BT16" s="150"/>
      <c r="BU16" s="150"/>
      <c r="BV16" s="150"/>
      <c r="BW16" s="150"/>
      <c r="BX16" s="150"/>
      <c r="BY16" s="150"/>
      <c r="BZ16" s="150"/>
      <c r="CA16" s="150"/>
      <c r="CB16" s="150"/>
      <c r="CC16" s="150"/>
      <c r="CD16" s="150"/>
      <c r="CE16" s="150"/>
      <c r="CF16" s="150"/>
      <c r="CG16" s="150"/>
      <c r="CH16" s="150"/>
      <c r="CI16" s="150"/>
      <c r="CJ16" s="150"/>
      <c r="CK16" s="150"/>
      <c r="CL16" s="150"/>
      <c r="CM16" s="150"/>
      <c r="CN16" s="150"/>
      <c r="CO16" s="150"/>
      <c r="CP16" s="150"/>
      <c r="CQ16" s="150"/>
      <c r="CR16" s="150"/>
      <c r="CS16" s="150"/>
      <c r="CT16" s="150"/>
      <c r="CU16" s="114">
        <f t="shared" si="0"/>
        <v>0</v>
      </c>
    </row>
    <row r="17" spans="1:99" x14ac:dyDescent="0.3">
      <c r="A17" s="32" t="str">
        <f>IF(Requirements!A17="","",Requirements!A17)</f>
        <v/>
      </c>
      <c r="B17" s="33" t="str">
        <f>IF(Requirements!B17="","",Requirements!B17)</f>
        <v/>
      </c>
      <c r="C17" s="153"/>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150"/>
      <c r="BG17" s="150"/>
      <c r="BH17" s="150"/>
      <c r="BI17" s="150"/>
      <c r="BJ17" s="150"/>
      <c r="BK17" s="150"/>
      <c r="BL17" s="150"/>
      <c r="BM17" s="150"/>
      <c r="BN17" s="150"/>
      <c r="BO17" s="150"/>
      <c r="BP17" s="150"/>
      <c r="BQ17" s="150"/>
      <c r="BR17" s="150"/>
      <c r="BS17" s="150"/>
      <c r="BT17" s="150"/>
      <c r="BU17" s="150"/>
      <c r="BV17" s="150"/>
      <c r="BW17" s="150"/>
      <c r="BX17" s="150"/>
      <c r="BY17" s="150"/>
      <c r="BZ17" s="150"/>
      <c r="CA17" s="150"/>
      <c r="CB17" s="150"/>
      <c r="CC17" s="150"/>
      <c r="CD17" s="150"/>
      <c r="CE17" s="150"/>
      <c r="CF17" s="150"/>
      <c r="CG17" s="150"/>
      <c r="CH17" s="150"/>
      <c r="CI17" s="150"/>
      <c r="CJ17" s="150"/>
      <c r="CK17" s="150"/>
      <c r="CL17" s="150"/>
      <c r="CM17" s="150"/>
      <c r="CN17" s="150"/>
      <c r="CO17" s="150"/>
      <c r="CP17" s="150"/>
      <c r="CQ17" s="150"/>
      <c r="CR17" s="150"/>
      <c r="CS17" s="150"/>
      <c r="CT17" s="150"/>
      <c r="CU17" s="114">
        <f t="shared" si="0"/>
        <v>0</v>
      </c>
    </row>
    <row r="18" spans="1:99" x14ac:dyDescent="0.3">
      <c r="A18" s="32" t="str">
        <f>IF(Requirements!A18="","",Requirements!A18)</f>
        <v/>
      </c>
      <c r="B18" s="33" t="str">
        <f>IF(Requirements!B18="","",Requirements!B18)</f>
        <v/>
      </c>
      <c r="C18" s="153"/>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c r="BI18" s="150"/>
      <c r="BJ18" s="150"/>
      <c r="BK18" s="150"/>
      <c r="BL18" s="150"/>
      <c r="BM18" s="150"/>
      <c r="BN18" s="150"/>
      <c r="BO18" s="150"/>
      <c r="BP18" s="150"/>
      <c r="BQ18" s="150"/>
      <c r="BR18" s="150"/>
      <c r="BS18" s="150"/>
      <c r="BT18" s="150"/>
      <c r="BU18" s="150"/>
      <c r="BV18" s="150"/>
      <c r="BW18" s="150"/>
      <c r="BX18" s="150"/>
      <c r="BY18" s="150"/>
      <c r="BZ18" s="150"/>
      <c r="CA18" s="150"/>
      <c r="CB18" s="150"/>
      <c r="CC18" s="150"/>
      <c r="CD18" s="150"/>
      <c r="CE18" s="150"/>
      <c r="CF18" s="150"/>
      <c r="CG18" s="150"/>
      <c r="CH18" s="150"/>
      <c r="CI18" s="150"/>
      <c r="CJ18" s="150"/>
      <c r="CK18" s="150"/>
      <c r="CL18" s="150"/>
      <c r="CM18" s="150"/>
      <c r="CN18" s="150"/>
      <c r="CO18" s="150"/>
      <c r="CP18" s="150"/>
      <c r="CQ18" s="150"/>
      <c r="CR18" s="150"/>
      <c r="CS18" s="150"/>
      <c r="CT18" s="150"/>
      <c r="CU18" s="114">
        <f t="shared" si="0"/>
        <v>0</v>
      </c>
    </row>
    <row r="19" spans="1:99" x14ac:dyDescent="0.3">
      <c r="A19" s="32" t="str">
        <f>IF(Requirements!A19="","",Requirements!A19)</f>
        <v/>
      </c>
      <c r="B19" s="33" t="str">
        <f>IF(Requirements!B19="","",Requirements!B19)</f>
        <v/>
      </c>
      <c r="C19" s="153"/>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0"/>
      <c r="BA19" s="150"/>
      <c r="BB19" s="150"/>
      <c r="BC19" s="150"/>
      <c r="BD19" s="150"/>
      <c r="BE19" s="150"/>
      <c r="BF19" s="150"/>
      <c r="BG19" s="150"/>
      <c r="BH19" s="150"/>
      <c r="BI19" s="150"/>
      <c r="BJ19" s="150"/>
      <c r="BK19" s="150"/>
      <c r="BL19" s="150"/>
      <c r="BM19" s="150"/>
      <c r="BN19" s="150"/>
      <c r="BO19" s="150"/>
      <c r="BP19" s="150"/>
      <c r="BQ19" s="150"/>
      <c r="BR19" s="150"/>
      <c r="BS19" s="150"/>
      <c r="BT19" s="150"/>
      <c r="BU19" s="150"/>
      <c r="BV19" s="150"/>
      <c r="BW19" s="150"/>
      <c r="BX19" s="150"/>
      <c r="BY19" s="150"/>
      <c r="BZ19" s="150"/>
      <c r="CA19" s="150"/>
      <c r="CB19" s="150"/>
      <c r="CC19" s="150"/>
      <c r="CD19" s="150"/>
      <c r="CE19" s="150"/>
      <c r="CF19" s="150"/>
      <c r="CG19" s="150"/>
      <c r="CH19" s="150"/>
      <c r="CI19" s="150"/>
      <c r="CJ19" s="150"/>
      <c r="CK19" s="150"/>
      <c r="CL19" s="150"/>
      <c r="CM19" s="150"/>
      <c r="CN19" s="150"/>
      <c r="CO19" s="150"/>
      <c r="CP19" s="150"/>
      <c r="CQ19" s="150"/>
      <c r="CR19" s="150"/>
      <c r="CS19" s="150"/>
      <c r="CT19" s="150"/>
      <c r="CU19" s="114">
        <f t="shared" si="0"/>
        <v>0</v>
      </c>
    </row>
    <row r="20" spans="1:99" x14ac:dyDescent="0.3">
      <c r="A20" s="32" t="str">
        <f>IF(Requirements!A20="","",Requirements!A20)</f>
        <v/>
      </c>
      <c r="B20" s="33" t="str">
        <f>IF(Requirements!B20="","",Requirements!B20)</f>
        <v/>
      </c>
      <c r="C20" s="153"/>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0"/>
      <c r="BA20" s="150"/>
      <c r="BB20" s="150"/>
      <c r="BC20" s="150"/>
      <c r="BD20" s="150"/>
      <c r="BE20" s="150"/>
      <c r="BF20" s="150"/>
      <c r="BG20" s="150"/>
      <c r="BH20" s="150"/>
      <c r="BI20" s="150"/>
      <c r="BJ20" s="150"/>
      <c r="BK20" s="150"/>
      <c r="BL20" s="150"/>
      <c r="BM20" s="150"/>
      <c r="BN20" s="150"/>
      <c r="BO20" s="150"/>
      <c r="BP20" s="150"/>
      <c r="BQ20" s="150"/>
      <c r="BR20" s="150"/>
      <c r="BS20" s="150"/>
      <c r="BT20" s="150"/>
      <c r="BU20" s="150"/>
      <c r="BV20" s="150"/>
      <c r="BW20" s="150"/>
      <c r="BX20" s="150"/>
      <c r="BY20" s="150"/>
      <c r="BZ20" s="150"/>
      <c r="CA20" s="150"/>
      <c r="CB20" s="150"/>
      <c r="CC20" s="150"/>
      <c r="CD20" s="150"/>
      <c r="CE20" s="150"/>
      <c r="CF20" s="150"/>
      <c r="CG20" s="150"/>
      <c r="CH20" s="150"/>
      <c r="CI20" s="150"/>
      <c r="CJ20" s="150"/>
      <c r="CK20" s="150"/>
      <c r="CL20" s="150"/>
      <c r="CM20" s="150"/>
      <c r="CN20" s="150"/>
      <c r="CO20" s="150"/>
      <c r="CP20" s="150"/>
      <c r="CQ20" s="150"/>
      <c r="CR20" s="150"/>
      <c r="CS20" s="150"/>
      <c r="CT20" s="150"/>
      <c r="CU20" s="114">
        <f t="shared" si="0"/>
        <v>0</v>
      </c>
    </row>
    <row r="21" spans="1:99" x14ac:dyDescent="0.3">
      <c r="A21" s="32" t="str">
        <f>IF(Requirements!A21="","",Requirements!A21)</f>
        <v/>
      </c>
      <c r="B21" s="33" t="str">
        <f>IF(Requirements!B21="","",Requirements!B21)</f>
        <v/>
      </c>
      <c r="C21" s="153"/>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c r="BI21" s="150"/>
      <c r="BJ21" s="150"/>
      <c r="BK21" s="150"/>
      <c r="BL21" s="150"/>
      <c r="BM21" s="150"/>
      <c r="BN21" s="150"/>
      <c r="BO21" s="150"/>
      <c r="BP21" s="150"/>
      <c r="BQ21" s="150"/>
      <c r="BR21" s="150"/>
      <c r="BS21" s="150"/>
      <c r="BT21" s="150"/>
      <c r="BU21" s="150"/>
      <c r="BV21" s="150"/>
      <c r="BW21" s="150"/>
      <c r="BX21" s="150"/>
      <c r="BY21" s="150"/>
      <c r="BZ21" s="150"/>
      <c r="CA21" s="150"/>
      <c r="CB21" s="150"/>
      <c r="CC21" s="150"/>
      <c r="CD21" s="150"/>
      <c r="CE21" s="150"/>
      <c r="CF21" s="150"/>
      <c r="CG21" s="150"/>
      <c r="CH21" s="150"/>
      <c r="CI21" s="150"/>
      <c r="CJ21" s="150"/>
      <c r="CK21" s="150"/>
      <c r="CL21" s="150"/>
      <c r="CM21" s="150"/>
      <c r="CN21" s="150"/>
      <c r="CO21" s="150"/>
      <c r="CP21" s="150"/>
      <c r="CQ21" s="150"/>
      <c r="CR21" s="150"/>
      <c r="CS21" s="150"/>
      <c r="CT21" s="150"/>
      <c r="CU21" s="114">
        <f t="shared" si="0"/>
        <v>0</v>
      </c>
    </row>
    <row r="22" spans="1:99" x14ac:dyDescent="0.3">
      <c r="A22" s="32" t="str">
        <f>IF(Requirements!A22="","",Requirements!A22)</f>
        <v/>
      </c>
      <c r="B22" s="33" t="str">
        <f>IF(Requirements!B22="","",Requirements!B22)</f>
        <v/>
      </c>
      <c r="C22" s="153"/>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0"/>
      <c r="BA22" s="150"/>
      <c r="BB22" s="150"/>
      <c r="BC22" s="150"/>
      <c r="BD22" s="150"/>
      <c r="BE22" s="150"/>
      <c r="BF22" s="150"/>
      <c r="BG22" s="150"/>
      <c r="BH22" s="150"/>
      <c r="BI22" s="150"/>
      <c r="BJ22" s="150"/>
      <c r="BK22" s="150"/>
      <c r="BL22" s="150"/>
      <c r="BM22" s="150"/>
      <c r="BN22" s="150"/>
      <c r="BO22" s="150"/>
      <c r="BP22" s="150"/>
      <c r="BQ22" s="150"/>
      <c r="BR22" s="150"/>
      <c r="BS22" s="150"/>
      <c r="BT22" s="150"/>
      <c r="BU22" s="150"/>
      <c r="BV22" s="150"/>
      <c r="BW22" s="150"/>
      <c r="BX22" s="150"/>
      <c r="BY22" s="150"/>
      <c r="BZ22" s="150"/>
      <c r="CA22" s="150"/>
      <c r="CB22" s="150"/>
      <c r="CC22" s="150"/>
      <c r="CD22" s="150"/>
      <c r="CE22" s="150"/>
      <c r="CF22" s="150"/>
      <c r="CG22" s="150"/>
      <c r="CH22" s="150"/>
      <c r="CI22" s="150"/>
      <c r="CJ22" s="150"/>
      <c r="CK22" s="150"/>
      <c r="CL22" s="150"/>
      <c r="CM22" s="150"/>
      <c r="CN22" s="150"/>
      <c r="CO22" s="150"/>
      <c r="CP22" s="150"/>
      <c r="CQ22" s="150"/>
      <c r="CR22" s="150"/>
      <c r="CS22" s="150"/>
      <c r="CT22" s="150"/>
      <c r="CU22" s="114">
        <f t="shared" si="0"/>
        <v>0</v>
      </c>
    </row>
    <row r="23" spans="1:99" x14ac:dyDescent="0.3">
      <c r="A23" s="32" t="str">
        <f>IF(Requirements!A23="","",Requirements!A23)</f>
        <v/>
      </c>
      <c r="B23" s="33" t="str">
        <f>IF(Requirements!B23="","",Requirements!B23)</f>
        <v/>
      </c>
      <c r="C23" s="153"/>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c r="AP23" s="150"/>
      <c r="AQ23" s="150"/>
      <c r="AR23" s="150"/>
      <c r="AS23" s="150"/>
      <c r="AT23" s="150"/>
      <c r="AU23" s="150"/>
      <c r="AV23" s="150"/>
      <c r="AW23" s="150"/>
      <c r="AX23" s="150"/>
      <c r="AY23" s="150"/>
      <c r="AZ23" s="150"/>
      <c r="BA23" s="150"/>
      <c r="BB23" s="150"/>
      <c r="BC23" s="150"/>
      <c r="BD23" s="150"/>
      <c r="BE23" s="150"/>
      <c r="BF23" s="150"/>
      <c r="BG23" s="150"/>
      <c r="BH23" s="150"/>
      <c r="BI23" s="150"/>
      <c r="BJ23" s="150"/>
      <c r="BK23" s="150"/>
      <c r="BL23" s="150"/>
      <c r="BM23" s="150"/>
      <c r="BN23" s="150"/>
      <c r="BO23" s="150"/>
      <c r="BP23" s="150"/>
      <c r="BQ23" s="150"/>
      <c r="BR23" s="150"/>
      <c r="BS23" s="150"/>
      <c r="BT23" s="150"/>
      <c r="BU23" s="150"/>
      <c r="BV23" s="150"/>
      <c r="BW23" s="150"/>
      <c r="BX23" s="150"/>
      <c r="BY23" s="150"/>
      <c r="BZ23" s="150"/>
      <c r="CA23" s="150"/>
      <c r="CB23" s="150"/>
      <c r="CC23" s="150"/>
      <c r="CD23" s="150"/>
      <c r="CE23" s="150"/>
      <c r="CF23" s="150"/>
      <c r="CG23" s="150"/>
      <c r="CH23" s="150"/>
      <c r="CI23" s="150"/>
      <c r="CJ23" s="150"/>
      <c r="CK23" s="150"/>
      <c r="CL23" s="150"/>
      <c r="CM23" s="150"/>
      <c r="CN23" s="150"/>
      <c r="CO23" s="150"/>
      <c r="CP23" s="150"/>
      <c r="CQ23" s="150"/>
      <c r="CR23" s="150"/>
      <c r="CS23" s="150"/>
      <c r="CT23" s="150"/>
      <c r="CU23" s="114">
        <f t="shared" si="0"/>
        <v>0</v>
      </c>
    </row>
    <row r="24" spans="1:99" x14ac:dyDescent="0.3">
      <c r="A24" s="32" t="str">
        <f>IF(Requirements!A24="","",Requirements!A24)</f>
        <v/>
      </c>
      <c r="B24" s="33" t="str">
        <f>IF(Requirements!B24="","",Requirements!B24)</f>
        <v/>
      </c>
      <c r="C24" s="153"/>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0"/>
      <c r="AL24" s="150"/>
      <c r="AM24" s="150"/>
      <c r="AN24" s="150"/>
      <c r="AO24" s="150"/>
      <c r="AP24" s="150"/>
      <c r="AQ24" s="150"/>
      <c r="AR24" s="150"/>
      <c r="AS24" s="150"/>
      <c r="AT24" s="150"/>
      <c r="AU24" s="150"/>
      <c r="AV24" s="150"/>
      <c r="AW24" s="150"/>
      <c r="AX24" s="150"/>
      <c r="AY24" s="150"/>
      <c r="AZ24" s="150"/>
      <c r="BA24" s="150"/>
      <c r="BB24" s="150"/>
      <c r="BC24" s="150"/>
      <c r="BD24" s="150"/>
      <c r="BE24" s="150"/>
      <c r="BF24" s="150"/>
      <c r="BG24" s="150"/>
      <c r="BH24" s="150"/>
      <c r="BI24" s="150"/>
      <c r="BJ24" s="150"/>
      <c r="BK24" s="150"/>
      <c r="BL24" s="150"/>
      <c r="BM24" s="150"/>
      <c r="BN24" s="150"/>
      <c r="BO24" s="150"/>
      <c r="BP24" s="150"/>
      <c r="BQ24" s="150"/>
      <c r="BR24" s="150"/>
      <c r="BS24" s="150"/>
      <c r="BT24" s="150"/>
      <c r="BU24" s="150"/>
      <c r="BV24" s="150"/>
      <c r="BW24" s="150"/>
      <c r="BX24" s="150"/>
      <c r="BY24" s="150"/>
      <c r="BZ24" s="150"/>
      <c r="CA24" s="150"/>
      <c r="CB24" s="150"/>
      <c r="CC24" s="150"/>
      <c r="CD24" s="150"/>
      <c r="CE24" s="150"/>
      <c r="CF24" s="150"/>
      <c r="CG24" s="150"/>
      <c r="CH24" s="150"/>
      <c r="CI24" s="150"/>
      <c r="CJ24" s="150"/>
      <c r="CK24" s="150"/>
      <c r="CL24" s="150"/>
      <c r="CM24" s="150"/>
      <c r="CN24" s="150"/>
      <c r="CO24" s="150"/>
      <c r="CP24" s="150"/>
      <c r="CQ24" s="150"/>
      <c r="CR24" s="150"/>
      <c r="CS24" s="150"/>
      <c r="CT24" s="150"/>
      <c r="CU24" s="114">
        <f t="shared" si="0"/>
        <v>0</v>
      </c>
    </row>
    <row r="25" spans="1:99" x14ac:dyDescent="0.3">
      <c r="A25" s="32" t="str">
        <f>IF(Requirements!A25="","",Requirements!A25)</f>
        <v/>
      </c>
      <c r="B25" s="33" t="str">
        <f>IF(Requirements!B25="","",Requirements!B25)</f>
        <v/>
      </c>
      <c r="C25" s="153"/>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0"/>
      <c r="AX25" s="150"/>
      <c r="AY25" s="150"/>
      <c r="AZ25" s="150"/>
      <c r="BA25" s="150"/>
      <c r="BB25" s="150"/>
      <c r="BC25" s="150"/>
      <c r="BD25" s="150"/>
      <c r="BE25" s="150"/>
      <c r="BF25" s="150"/>
      <c r="BG25" s="150"/>
      <c r="BH25" s="150"/>
      <c r="BI25" s="150"/>
      <c r="BJ25" s="150"/>
      <c r="BK25" s="150"/>
      <c r="BL25" s="150"/>
      <c r="BM25" s="150"/>
      <c r="BN25" s="150"/>
      <c r="BO25" s="150"/>
      <c r="BP25" s="150"/>
      <c r="BQ25" s="150"/>
      <c r="BR25" s="150"/>
      <c r="BS25" s="150"/>
      <c r="BT25" s="150"/>
      <c r="BU25" s="150"/>
      <c r="BV25" s="150"/>
      <c r="BW25" s="150"/>
      <c r="BX25" s="150"/>
      <c r="BY25" s="150"/>
      <c r="BZ25" s="150"/>
      <c r="CA25" s="150"/>
      <c r="CB25" s="150"/>
      <c r="CC25" s="150"/>
      <c r="CD25" s="150"/>
      <c r="CE25" s="150"/>
      <c r="CF25" s="150"/>
      <c r="CG25" s="150"/>
      <c r="CH25" s="150"/>
      <c r="CI25" s="150"/>
      <c r="CJ25" s="150"/>
      <c r="CK25" s="150"/>
      <c r="CL25" s="150"/>
      <c r="CM25" s="150"/>
      <c r="CN25" s="150"/>
      <c r="CO25" s="150"/>
      <c r="CP25" s="150"/>
      <c r="CQ25" s="150"/>
      <c r="CR25" s="150"/>
      <c r="CS25" s="150"/>
      <c r="CT25" s="150"/>
      <c r="CU25" s="114">
        <f t="shared" si="0"/>
        <v>0</v>
      </c>
    </row>
    <row r="26" spans="1:99" x14ac:dyDescent="0.3">
      <c r="A26" s="32" t="str">
        <f>IF(Requirements!A26="","",Requirements!A26)</f>
        <v/>
      </c>
      <c r="B26" s="33" t="str">
        <f>IF(Requirements!B26="","",Requirements!B26)</f>
        <v/>
      </c>
      <c r="C26" s="153"/>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c r="AT26" s="150"/>
      <c r="AU26" s="150"/>
      <c r="AV26" s="150"/>
      <c r="AW26" s="150"/>
      <c r="AX26" s="150"/>
      <c r="AY26" s="150"/>
      <c r="AZ26" s="150"/>
      <c r="BA26" s="150"/>
      <c r="BB26" s="150"/>
      <c r="BC26" s="150"/>
      <c r="BD26" s="150"/>
      <c r="BE26" s="150"/>
      <c r="BF26" s="150"/>
      <c r="BG26" s="150"/>
      <c r="BH26" s="150"/>
      <c r="BI26" s="150"/>
      <c r="BJ26" s="150"/>
      <c r="BK26" s="150"/>
      <c r="BL26" s="150"/>
      <c r="BM26" s="150"/>
      <c r="BN26" s="150"/>
      <c r="BO26" s="150"/>
      <c r="BP26" s="150"/>
      <c r="BQ26" s="150"/>
      <c r="BR26" s="150"/>
      <c r="BS26" s="150"/>
      <c r="BT26" s="150"/>
      <c r="BU26" s="150"/>
      <c r="BV26" s="150"/>
      <c r="BW26" s="150"/>
      <c r="BX26" s="150"/>
      <c r="BY26" s="150"/>
      <c r="BZ26" s="150"/>
      <c r="CA26" s="150"/>
      <c r="CB26" s="150"/>
      <c r="CC26" s="150"/>
      <c r="CD26" s="150"/>
      <c r="CE26" s="150"/>
      <c r="CF26" s="150"/>
      <c r="CG26" s="150"/>
      <c r="CH26" s="150"/>
      <c r="CI26" s="150"/>
      <c r="CJ26" s="150"/>
      <c r="CK26" s="150"/>
      <c r="CL26" s="150"/>
      <c r="CM26" s="150"/>
      <c r="CN26" s="150"/>
      <c r="CO26" s="150"/>
      <c r="CP26" s="150"/>
      <c r="CQ26" s="150"/>
      <c r="CR26" s="150"/>
      <c r="CS26" s="150"/>
      <c r="CT26" s="150"/>
      <c r="CU26" s="114">
        <f t="shared" si="0"/>
        <v>0</v>
      </c>
    </row>
    <row r="27" spans="1:99" x14ac:dyDescent="0.3">
      <c r="A27" s="32" t="str">
        <f>IF(Requirements!A27="","",Requirements!A27)</f>
        <v/>
      </c>
      <c r="B27" s="33" t="str">
        <f>IF(Requirements!B27="","",Requirements!B27)</f>
        <v/>
      </c>
      <c r="C27" s="153"/>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150"/>
      <c r="BB27" s="150"/>
      <c r="BC27" s="150"/>
      <c r="BD27" s="150"/>
      <c r="BE27" s="150"/>
      <c r="BF27" s="150"/>
      <c r="BG27" s="150"/>
      <c r="BH27" s="150"/>
      <c r="BI27" s="150"/>
      <c r="BJ27" s="150"/>
      <c r="BK27" s="150"/>
      <c r="BL27" s="150"/>
      <c r="BM27" s="150"/>
      <c r="BN27" s="150"/>
      <c r="BO27" s="150"/>
      <c r="BP27" s="150"/>
      <c r="BQ27" s="150"/>
      <c r="BR27" s="150"/>
      <c r="BS27" s="150"/>
      <c r="BT27" s="150"/>
      <c r="BU27" s="150"/>
      <c r="BV27" s="150"/>
      <c r="BW27" s="150"/>
      <c r="BX27" s="150"/>
      <c r="BY27" s="150"/>
      <c r="BZ27" s="150"/>
      <c r="CA27" s="150"/>
      <c r="CB27" s="150"/>
      <c r="CC27" s="150"/>
      <c r="CD27" s="150"/>
      <c r="CE27" s="150"/>
      <c r="CF27" s="150"/>
      <c r="CG27" s="150"/>
      <c r="CH27" s="150"/>
      <c r="CI27" s="150"/>
      <c r="CJ27" s="150"/>
      <c r="CK27" s="150"/>
      <c r="CL27" s="150"/>
      <c r="CM27" s="150"/>
      <c r="CN27" s="150"/>
      <c r="CO27" s="150"/>
      <c r="CP27" s="150"/>
      <c r="CQ27" s="150"/>
      <c r="CR27" s="150"/>
      <c r="CS27" s="150"/>
      <c r="CT27" s="150"/>
      <c r="CU27" s="114">
        <f t="shared" si="0"/>
        <v>0</v>
      </c>
    </row>
    <row r="28" spans="1:99" x14ac:dyDescent="0.3">
      <c r="A28" s="32" t="str">
        <f>IF(Requirements!A28="","",Requirements!A28)</f>
        <v/>
      </c>
      <c r="B28" s="33" t="str">
        <f>IF(Requirements!B28="","",Requirements!B28)</f>
        <v/>
      </c>
      <c r="C28" s="153"/>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c r="AZ28" s="150"/>
      <c r="BA28" s="150"/>
      <c r="BB28" s="150"/>
      <c r="BC28" s="150"/>
      <c r="BD28" s="150"/>
      <c r="BE28" s="150"/>
      <c r="BF28" s="150"/>
      <c r="BG28" s="150"/>
      <c r="BH28" s="150"/>
      <c r="BI28" s="150"/>
      <c r="BJ28" s="150"/>
      <c r="BK28" s="150"/>
      <c r="BL28" s="150"/>
      <c r="BM28" s="150"/>
      <c r="BN28" s="150"/>
      <c r="BO28" s="150"/>
      <c r="BP28" s="150"/>
      <c r="BQ28" s="150"/>
      <c r="BR28" s="150"/>
      <c r="BS28" s="150"/>
      <c r="BT28" s="150"/>
      <c r="BU28" s="150"/>
      <c r="BV28" s="150"/>
      <c r="BW28" s="150"/>
      <c r="BX28" s="150"/>
      <c r="BY28" s="150"/>
      <c r="BZ28" s="150"/>
      <c r="CA28" s="150"/>
      <c r="CB28" s="150"/>
      <c r="CC28" s="150"/>
      <c r="CD28" s="150"/>
      <c r="CE28" s="150"/>
      <c r="CF28" s="150"/>
      <c r="CG28" s="150"/>
      <c r="CH28" s="150"/>
      <c r="CI28" s="150"/>
      <c r="CJ28" s="150"/>
      <c r="CK28" s="150"/>
      <c r="CL28" s="150"/>
      <c r="CM28" s="150"/>
      <c r="CN28" s="150"/>
      <c r="CO28" s="150"/>
      <c r="CP28" s="150"/>
      <c r="CQ28" s="150"/>
      <c r="CR28" s="150"/>
      <c r="CS28" s="150"/>
      <c r="CT28" s="150"/>
      <c r="CU28" s="114">
        <f t="shared" si="0"/>
        <v>0</v>
      </c>
    </row>
    <row r="29" spans="1:99" x14ac:dyDescent="0.3">
      <c r="A29" s="32" t="str">
        <f>IF(Requirements!A29="","",Requirements!A29)</f>
        <v/>
      </c>
      <c r="B29" s="33" t="str">
        <f>IF(Requirements!B29="","",Requirements!B29)</f>
        <v/>
      </c>
      <c r="C29" s="153"/>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0"/>
      <c r="BR29" s="150"/>
      <c r="BS29" s="150"/>
      <c r="BT29" s="150"/>
      <c r="BU29" s="150"/>
      <c r="BV29" s="150"/>
      <c r="BW29" s="150"/>
      <c r="BX29" s="150"/>
      <c r="BY29" s="150"/>
      <c r="BZ29" s="150"/>
      <c r="CA29" s="150"/>
      <c r="CB29" s="150"/>
      <c r="CC29" s="150"/>
      <c r="CD29" s="150"/>
      <c r="CE29" s="150"/>
      <c r="CF29" s="150"/>
      <c r="CG29" s="150"/>
      <c r="CH29" s="150"/>
      <c r="CI29" s="150"/>
      <c r="CJ29" s="150"/>
      <c r="CK29" s="150"/>
      <c r="CL29" s="150"/>
      <c r="CM29" s="150"/>
      <c r="CN29" s="150"/>
      <c r="CO29" s="150"/>
      <c r="CP29" s="150"/>
      <c r="CQ29" s="150"/>
      <c r="CR29" s="150"/>
      <c r="CS29" s="150"/>
      <c r="CT29" s="150"/>
      <c r="CU29" s="114">
        <f t="shared" si="0"/>
        <v>0</v>
      </c>
    </row>
    <row r="30" spans="1:99" x14ac:dyDescent="0.3">
      <c r="A30" s="32" t="str">
        <f>IF(Requirements!A30="","",Requirements!A30)</f>
        <v/>
      </c>
      <c r="B30" s="33" t="str">
        <f>IF(Requirements!B30="","",Requirements!B30)</f>
        <v/>
      </c>
      <c r="C30" s="153"/>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0"/>
      <c r="BD30" s="150"/>
      <c r="BE30" s="150"/>
      <c r="BF30" s="150"/>
      <c r="BG30" s="150"/>
      <c r="BH30" s="150"/>
      <c r="BI30" s="150"/>
      <c r="BJ30" s="150"/>
      <c r="BK30" s="150"/>
      <c r="BL30" s="150"/>
      <c r="BM30" s="150"/>
      <c r="BN30" s="150"/>
      <c r="BO30" s="150"/>
      <c r="BP30" s="150"/>
      <c r="BQ30" s="150"/>
      <c r="BR30" s="150"/>
      <c r="BS30" s="150"/>
      <c r="BT30" s="150"/>
      <c r="BU30" s="150"/>
      <c r="BV30" s="150"/>
      <c r="BW30" s="150"/>
      <c r="BX30" s="150"/>
      <c r="BY30" s="150"/>
      <c r="BZ30" s="150"/>
      <c r="CA30" s="150"/>
      <c r="CB30" s="150"/>
      <c r="CC30" s="150"/>
      <c r="CD30" s="150"/>
      <c r="CE30" s="150"/>
      <c r="CF30" s="150"/>
      <c r="CG30" s="150"/>
      <c r="CH30" s="150"/>
      <c r="CI30" s="150"/>
      <c r="CJ30" s="150"/>
      <c r="CK30" s="150"/>
      <c r="CL30" s="150"/>
      <c r="CM30" s="150"/>
      <c r="CN30" s="150"/>
      <c r="CO30" s="150"/>
      <c r="CP30" s="150"/>
      <c r="CQ30" s="150"/>
      <c r="CR30" s="150"/>
      <c r="CS30" s="150"/>
      <c r="CT30" s="150"/>
      <c r="CU30" s="114">
        <f t="shared" si="0"/>
        <v>0</v>
      </c>
    </row>
    <row r="31" spans="1:99" x14ac:dyDescent="0.3">
      <c r="A31" s="32" t="str">
        <f>IF(Requirements!A31="","",Requirements!A31)</f>
        <v/>
      </c>
      <c r="B31" s="33" t="str">
        <f>IF(Requirements!B31="","",Requirements!B31)</f>
        <v/>
      </c>
      <c r="C31" s="153"/>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150"/>
      <c r="BY31" s="150"/>
      <c r="BZ31" s="150"/>
      <c r="CA31" s="150"/>
      <c r="CB31" s="150"/>
      <c r="CC31" s="150"/>
      <c r="CD31" s="150"/>
      <c r="CE31" s="150"/>
      <c r="CF31" s="150"/>
      <c r="CG31" s="150"/>
      <c r="CH31" s="150"/>
      <c r="CI31" s="150"/>
      <c r="CJ31" s="150"/>
      <c r="CK31" s="150"/>
      <c r="CL31" s="150"/>
      <c r="CM31" s="150"/>
      <c r="CN31" s="150"/>
      <c r="CO31" s="150"/>
      <c r="CP31" s="150"/>
      <c r="CQ31" s="150"/>
      <c r="CR31" s="150"/>
      <c r="CS31" s="150"/>
      <c r="CT31" s="150"/>
      <c r="CU31" s="114">
        <f t="shared" si="0"/>
        <v>0</v>
      </c>
    </row>
    <row r="32" spans="1:99" x14ac:dyDescent="0.3">
      <c r="A32" s="32" t="str">
        <f>IF(Requirements!A32="","",Requirements!A32)</f>
        <v/>
      </c>
      <c r="B32" s="33" t="str">
        <f>IF(Requirements!B32="","",Requirements!B32)</f>
        <v/>
      </c>
      <c r="C32" s="153"/>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150"/>
      <c r="BY32" s="150"/>
      <c r="BZ32" s="150"/>
      <c r="CA32" s="150"/>
      <c r="CB32" s="150"/>
      <c r="CC32" s="150"/>
      <c r="CD32" s="150"/>
      <c r="CE32" s="150"/>
      <c r="CF32" s="150"/>
      <c r="CG32" s="150"/>
      <c r="CH32" s="150"/>
      <c r="CI32" s="150"/>
      <c r="CJ32" s="150"/>
      <c r="CK32" s="150"/>
      <c r="CL32" s="150"/>
      <c r="CM32" s="150"/>
      <c r="CN32" s="150"/>
      <c r="CO32" s="150"/>
      <c r="CP32" s="150"/>
      <c r="CQ32" s="150"/>
      <c r="CR32" s="150"/>
      <c r="CS32" s="150"/>
      <c r="CT32" s="150"/>
      <c r="CU32" s="114">
        <f t="shared" si="0"/>
        <v>0</v>
      </c>
    </row>
    <row r="33" spans="1:99" x14ac:dyDescent="0.3">
      <c r="A33" s="32" t="str">
        <f>IF(Requirements!A33="","",Requirements!A33)</f>
        <v/>
      </c>
      <c r="B33" s="33" t="str">
        <f>IF(Requirements!B33="","",Requirements!B33)</f>
        <v/>
      </c>
      <c r="C33" s="153"/>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0"/>
      <c r="BD33" s="150"/>
      <c r="BE33" s="150"/>
      <c r="BF33" s="150"/>
      <c r="BG33" s="150"/>
      <c r="BH33" s="150"/>
      <c r="BI33" s="150"/>
      <c r="BJ33" s="150"/>
      <c r="BK33" s="150"/>
      <c r="BL33" s="150"/>
      <c r="BM33" s="150"/>
      <c r="BN33" s="150"/>
      <c r="BO33" s="150"/>
      <c r="BP33" s="150"/>
      <c r="BQ33" s="150"/>
      <c r="BR33" s="150"/>
      <c r="BS33" s="150"/>
      <c r="BT33" s="150"/>
      <c r="BU33" s="150"/>
      <c r="BV33" s="150"/>
      <c r="BW33" s="150"/>
      <c r="BX33" s="150"/>
      <c r="BY33" s="150"/>
      <c r="BZ33" s="150"/>
      <c r="CA33" s="150"/>
      <c r="CB33" s="150"/>
      <c r="CC33" s="150"/>
      <c r="CD33" s="150"/>
      <c r="CE33" s="150"/>
      <c r="CF33" s="150"/>
      <c r="CG33" s="150"/>
      <c r="CH33" s="150"/>
      <c r="CI33" s="150"/>
      <c r="CJ33" s="150"/>
      <c r="CK33" s="150"/>
      <c r="CL33" s="150"/>
      <c r="CM33" s="150"/>
      <c r="CN33" s="150"/>
      <c r="CO33" s="150"/>
      <c r="CP33" s="150"/>
      <c r="CQ33" s="150"/>
      <c r="CR33" s="150"/>
      <c r="CS33" s="150"/>
      <c r="CT33" s="150"/>
      <c r="CU33" s="114">
        <f t="shared" si="0"/>
        <v>0</v>
      </c>
    </row>
    <row r="34" spans="1:99" x14ac:dyDescent="0.3">
      <c r="A34" s="32" t="str">
        <f>IF(Requirements!A34="","",Requirements!A34)</f>
        <v/>
      </c>
      <c r="B34" s="33" t="str">
        <f>IF(Requirements!B34="","",Requirements!B34)</f>
        <v/>
      </c>
      <c r="C34" s="153"/>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0"/>
      <c r="BD34" s="150"/>
      <c r="BE34" s="150"/>
      <c r="BF34" s="150"/>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150"/>
      <c r="CC34" s="150"/>
      <c r="CD34" s="150"/>
      <c r="CE34" s="150"/>
      <c r="CF34" s="150"/>
      <c r="CG34" s="150"/>
      <c r="CH34" s="150"/>
      <c r="CI34" s="150"/>
      <c r="CJ34" s="150"/>
      <c r="CK34" s="150"/>
      <c r="CL34" s="150"/>
      <c r="CM34" s="150"/>
      <c r="CN34" s="150"/>
      <c r="CO34" s="150"/>
      <c r="CP34" s="150"/>
      <c r="CQ34" s="150"/>
      <c r="CR34" s="150"/>
      <c r="CS34" s="150"/>
      <c r="CT34" s="150"/>
      <c r="CU34" s="114">
        <f t="shared" si="0"/>
        <v>0</v>
      </c>
    </row>
    <row r="35" spans="1:99" x14ac:dyDescent="0.3">
      <c r="A35" s="32" t="str">
        <f>IF(Requirements!A35="","",Requirements!A35)</f>
        <v/>
      </c>
      <c r="B35" s="33" t="str">
        <f>IF(Requirements!B35="","",Requirements!B35)</f>
        <v/>
      </c>
      <c r="C35" s="153"/>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c r="BM35" s="150"/>
      <c r="BN35" s="150"/>
      <c r="BO35" s="150"/>
      <c r="BP35" s="150"/>
      <c r="BQ35" s="150"/>
      <c r="BR35" s="150"/>
      <c r="BS35" s="150"/>
      <c r="BT35" s="150"/>
      <c r="BU35" s="150"/>
      <c r="BV35" s="150"/>
      <c r="BW35" s="150"/>
      <c r="BX35" s="150"/>
      <c r="BY35" s="150"/>
      <c r="BZ35" s="150"/>
      <c r="CA35" s="150"/>
      <c r="CB35" s="150"/>
      <c r="CC35" s="150"/>
      <c r="CD35" s="150"/>
      <c r="CE35" s="150"/>
      <c r="CF35" s="150"/>
      <c r="CG35" s="150"/>
      <c r="CH35" s="150"/>
      <c r="CI35" s="150"/>
      <c r="CJ35" s="150"/>
      <c r="CK35" s="150"/>
      <c r="CL35" s="150"/>
      <c r="CM35" s="150"/>
      <c r="CN35" s="150"/>
      <c r="CO35" s="150"/>
      <c r="CP35" s="150"/>
      <c r="CQ35" s="150"/>
      <c r="CR35" s="150"/>
      <c r="CS35" s="150"/>
      <c r="CT35" s="150"/>
      <c r="CU35" s="114">
        <f t="shared" si="0"/>
        <v>0</v>
      </c>
    </row>
    <row r="36" spans="1:99" x14ac:dyDescent="0.3">
      <c r="A36" s="32" t="str">
        <f>IF(Requirements!A36="","",Requirements!A36)</f>
        <v/>
      </c>
      <c r="B36" s="33" t="str">
        <f>IF(Requirements!B36="","",Requirements!B36)</f>
        <v/>
      </c>
      <c r="C36" s="153"/>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0"/>
      <c r="BO36" s="150"/>
      <c r="BP36" s="150"/>
      <c r="BQ36" s="150"/>
      <c r="BR36" s="150"/>
      <c r="BS36" s="150"/>
      <c r="BT36" s="150"/>
      <c r="BU36" s="150"/>
      <c r="BV36" s="150"/>
      <c r="BW36" s="150"/>
      <c r="BX36" s="150"/>
      <c r="BY36" s="150"/>
      <c r="BZ36" s="150"/>
      <c r="CA36" s="150"/>
      <c r="CB36" s="150"/>
      <c r="CC36" s="150"/>
      <c r="CD36" s="150"/>
      <c r="CE36" s="150"/>
      <c r="CF36" s="150"/>
      <c r="CG36" s="150"/>
      <c r="CH36" s="150"/>
      <c r="CI36" s="150"/>
      <c r="CJ36" s="150"/>
      <c r="CK36" s="150"/>
      <c r="CL36" s="150"/>
      <c r="CM36" s="150"/>
      <c r="CN36" s="150"/>
      <c r="CO36" s="150"/>
      <c r="CP36" s="150"/>
      <c r="CQ36" s="150"/>
      <c r="CR36" s="150"/>
      <c r="CS36" s="150"/>
      <c r="CT36" s="150"/>
      <c r="CU36" s="114">
        <f t="shared" si="0"/>
        <v>0</v>
      </c>
    </row>
    <row r="37" spans="1:99" x14ac:dyDescent="0.3">
      <c r="A37" s="32" t="str">
        <f>IF(Requirements!A37="","",Requirements!A37)</f>
        <v/>
      </c>
      <c r="B37" s="33" t="str">
        <f>IF(Requirements!B37="","",Requirements!B37)</f>
        <v/>
      </c>
      <c r="C37" s="153"/>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50"/>
      <c r="BC37" s="150"/>
      <c r="BD37" s="150"/>
      <c r="BE37" s="150"/>
      <c r="BF37" s="150"/>
      <c r="BG37" s="150"/>
      <c r="BH37" s="150"/>
      <c r="BI37" s="150"/>
      <c r="BJ37" s="150"/>
      <c r="BK37" s="150"/>
      <c r="BL37" s="150"/>
      <c r="BM37" s="150"/>
      <c r="BN37" s="150"/>
      <c r="BO37" s="150"/>
      <c r="BP37" s="150"/>
      <c r="BQ37" s="150"/>
      <c r="BR37" s="150"/>
      <c r="BS37" s="150"/>
      <c r="BT37" s="150"/>
      <c r="BU37" s="150"/>
      <c r="BV37" s="150"/>
      <c r="BW37" s="150"/>
      <c r="BX37" s="150"/>
      <c r="BY37" s="150"/>
      <c r="BZ37" s="150"/>
      <c r="CA37" s="150"/>
      <c r="CB37" s="150"/>
      <c r="CC37" s="150"/>
      <c r="CD37" s="150"/>
      <c r="CE37" s="150"/>
      <c r="CF37" s="150"/>
      <c r="CG37" s="150"/>
      <c r="CH37" s="150"/>
      <c r="CI37" s="150"/>
      <c r="CJ37" s="150"/>
      <c r="CK37" s="150"/>
      <c r="CL37" s="150"/>
      <c r="CM37" s="150"/>
      <c r="CN37" s="150"/>
      <c r="CO37" s="150"/>
      <c r="CP37" s="150"/>
      <c r="CQ37" s="150"/>
      <c r="CR37" s="150"/>
      <c r="CS37" s="150"/>
      <c r="CT37" s="150"/>
      <c r="CU37" s="114">
        <f t="shared" si="0"/>
        <v>0</v>
      </c>
    </row>
    <row r="38" spans="1:99" x14ac:dyDescent="0.3">
      <c r="A38" s="32" t="str">
        <f>IF(Requirements!A38="","",Requirements!A38)</f>
        <v/>
      </c>
      <c r="B38" s="33" t="str">
        <f>IF(Requirements!B38="","",Requirements!B38)</f>
        <v/>
      </c>
      <c r="C38" s="153"/>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50"/>
      <c r="BC38" s="150"/>
      <c r="BD38" s="150"/>
      <c r="BE38" s="150"/>
      <c r="BF38" s="150"/>
      <c r="BG38" s="150"/>
      <c r="BH38" s="150"/>
      <c r="BI38" s="150"/>
      <c r="BJ38" s="150"/>
      <c r="BK38" s="150"/>
      <c r="BL38" s="150"/>
      <c r="BM38" s="150"/>
      <c r="BN38" s="150"/>
      <c r="BO38" s="150"/>
      <c r="BP38" s="150"/>
      <c r="BQ38" s="150"/>
      <c r="BR38" s="150"/>
      <c r="BS38" s="150"/>
      <c r="BT38" s="150"/>
      <c r="BU38" s="150"/>
      <c r="BV38" s="150"/>
      <c r="BW38" s="150"/>
      <c r="BX38" s="150"/>
      <c r="BY38" s="150"/>
      <c r="BZ38" s="150"/>
      <c r="CA38" s="150"/>
      <c r="CB38" s="150"/>
      <c r="CC38" s="150"/>
      <c r="CD38" s="150"/>
      <c r="CE38" s="150"/>
      <c r="CF38" s="150"/>
      <c r="CG38" s="150"/>
      <c r="CH38" s="150"/>
      <c r="CI38" s="150"/>
      <c r="CJ38" s="150"/>
      <c r="CK38" s="150"/>
      <c r="CL38" s="150"/>
      <c r="CM38" s="150"/>
      <c r="CN38" s="150"/>
      <c r="CO38" s="150"/>
      <c r="CP38" s="150"/>
      <c r="CQ38" s="150"/>
      <c r="CR38" s="150"/>
      <c r="CS38" s="150"/>
      <c r="CT38" s="150"/>
      <c r="CU38" s="114">
        <f t="shared" si="0"/>
        <v>0</v>
      </c>
    </row>
    <row r="39" spans="1:99" x14ac:dyDescent="0.3">
      <c r="A39" s="32" t="str">
        <f>IF(Requirements!A39="","",Requirements!A39)</f>
        <v/>
      </c>
      <c r="B39" s="33" t="str">
        <f>IF(Requirements!B39="","",Requirements!B39)</f>
        <v/>
      </c>
      <c r="C39" s="153"/>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0"/>
      <c r="AY39" s="150"/>
      <c r="AZ39" s="150"/>
      <c r="BA39" s="150"/>
      <c r="BB39" s="150"/>
      <c r="BC39" s="150"/>
      <c r="BD39" s="150"/>
      <c r="BE39" s="150"/>
      <c r="BF39" s="150"/>
      <c r="BG39" s="150"/>
      <c r="BH39" s="150"/>
      <c r="BI39" s="150"/>
      <c r="BJ39" s="150"/>
      <c r="BK39" s="150"/>
      <c r="BL39" s="150"/>
      <c r="BM39" s="150"/>
      <c r="BN39" s="150"/>
      <c r="BO39" s="150"/>
      <c r="BP39" s="150"/>
      <c r="BQ39" s="150"/>
      <c r="BR39" s="150"/>
      <c r="BS39" s="150"/>
      <c r="BT39" s="150"/>
      <c r="BU39" s="150"/>
      <c r="BV39" s="150"/>
      <c r="BW39" s="150"/>
      <c r="BX39" s="150"/>
      <c r="BY39" s="150"/>
      <c r="BZ39" s="150"/>
      <c r="CA39" s="150"/>
      <c r="CB39" s="150"/>
      <c r="CC39" s="150"/>
      <c r="CD39" s="150"/>
      <c r="CE39" s="150"/>
      <c r="CF39" s="150"/>
      <c r="CG39" s="150"/>
      <c r="CH39" s="150"/>
      <c r="CI39" s="150"/>
      <c r="CJ39" s="150"/>
      <c r="CK39" s="150"/>
      <c r="CL39" s="150"/>
      <c r="CM39" s="150"/>
      <c r="CN39" s="150"/>
      <c r="CO39" s="150"/>
      <c r="CP39" s="150"/>
      <c r="CQ39" s="150"/>
      <c r="CR39" s="150"/>
      <c r="CS39" s="150"/>
      <c r="CT39" s="150"/>
      <c r="CU39" s="114">
        <f t="shared" si="0"/>
        <v>0</v>
      </c>
    </row>
    <row r="40" spans="1:99" x14ac:dyDescent="0.3">
      <c r="A40" s="32" t="str">
        <f>IF(Requirements!A40="","",Requirements!A40)</f>
        <v/>
      </c>
      <c r="B40" s="33" t="str">
        <f>IF(Requirements!B40="","",Requirements!B40)</f>
        <v/>
      </c>
      <c r="C40" s="153"/>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c r="AV40" s="150"/>
      <c r="AW40" s="150"/>
      <c r="AX40" s="150"/>
      <c r="AY40" s="150"/>
      <c r="AZ40" s="150"/>
      <c r="BA40" s="150"/>
      <c r="BB40" s="150"/>
      <c r="BC40" s="150"/>
      <c r="BD40" s="150"/>
      <c r="BE40" s="150"/>
      <c r="BF40" s="150"/>
      <c r="BG40" s="150"/>
      <c r="BH40" s="150"/>
      <c r="BI40" s="150"/>
      <c r="BJ40" s="150"/>
      <c r="BK40" s="150"/>
      <c r="BL40" s="150"/>
      <c r="BM40" s="150"/>
      <c r="BN40" s="150"/>
      <c r="BO40" s="150"/>
      <c r="BP40" s="150"/>
      <c r="BQ40" s="150"/>
      <c r="BR40" s="150"/>
      <c r="BS40" s="150"/>
      <c r="BT40" s="150"/>
      <c r="BU40" s="150"/>
      <c r="BV40" s="150"/>
      <c r="BW40" s="150"/>
      <c r="BX40" s="150"/>
      <c r="BY40" s="150"/>
      <c r="BZ40" s="150"/>
      <c r="CA40" s="150"/>
      <c r="CB40" s="150"/>
      <c r="CC40" s="150"/>
      <c r="CD40" s="150"/>
      <c r="CE40" s="150"/>
      <c r="CF40" s="150"/>
      <c r="CG40" s="150"/>
      <c r="CH40" s="150"/>
      <c r="CI40" s="150"/>
      <c r="CJ40" s="150"/>
      <c r="CK40" s="150"/>
      <c r="CL40" s="150"/>
      <c r="CM40" s="150"/>
      <c r="CN40" s="150"/>
      <c r="CO40" s="150"/>
      <c r="CP40" s="150"/>
      <c r="CQ40" s="150"/>
      <c r="CR40" s="150"/>
      <c r="CS40" s="150"/>
      <c r="CT40" s="150"/>
      <c r="CU40" s="114">
        <f t="shared" si="0"/>
        <v>0</v>
      </c>
    </row>
    <row r="41" spans="1:99" x14ac:dyDescent="0.3">
      <c r="A41" s="32" t="str">
        <f>IF(Requirements!A41="","",Requirements!A41)</f>
        <v/>
      </c>
      <c r="B41" s="33" t="str">
        <f>IF(Requirements!B41="","",Requirements!B41)</f>
        <v/>
      </c>
      <c r="C41" s="153"/>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c r="AZ41" s="150"/>
      <c r="BA41" s="150"/>
      <c r="BB41" s="150"/>
      <c r="BC41" s="150"/>
      <c r="BD41" s="150"/>
      <c r="BE41" s="150"/>
      <c r="BF41" s="150"/>
      <c r="BG41" s="150"/>
      <c r="BH41" s="150"/>
      <c r="BI41" s="150"/>
      <c r="BJ41" s="150"/>
      <c r="BK41" s="150"/>
      <c r="BL41" s="150"/>
      <c r="BM41" s="150"/>
      <c r="BN41" s="150"/>
      <c r="BO41" s="150"/>
      <c r="BP41" s="150"/>
      <c r="BQ41" s="150"/>
      <c r="BR41" s="150"/>
      <c r="BS41" s="150"/>
      <c r="BT41" s="150"/>
      <c r="BU41" s="150"/>
      <c r="BV41" s="150"/>
      <c r="BW41" s="150"/>
      <c r="BX41" s="150"/>
      <c r="BY41" s="150"/>
      <c r="BZ41" s="150"/>
      <c r="CA41" s="150"/>
      <c r="CB41" s="150"/>
      <c r="CC41" s="150"/>
      <c r="CD41" s="150"/>
      <c r="CE41" s="150"/>
      <c r="CF41" s="150"/>
      <c r="CG41" s="150"/>
      <c r="CH41" s="150"/>
      <c r="CI41" s="150"/>
      <c r="CJ41" s="150"/>
      <c r="CK41" s="150"/>
      <c r="CL41" s="150"/>
      <c r="CM41" s="150"/>
      <c r="CN41" s="150"/>
      <c r="CO41" s="150"/>
      <c r="CP41" s="150"/>
      <c r="CQ41" s="150"/>
      <c r="CR41" s="150"/>
      <c r="CS41" s="150"/>
      <c r="CT41" s="150"/>
      <c r="CU41" s="114">
        <f t="shared" si="0"/>
        <v>0</v>
      </c>
    </row>
    <row r="42" spans="1:99" x14ac:dyDescent="0.3">
      <c r="A42" s="32" t="str">
        <f>IF(Requirements!A42="","",Requirements!A42)</f>
        <v/>
      </c>
      <c r="B42" s="33" t="str">
        <f>IF(Requirements!B42="","",Requirements!B42)</f>
        <v/>
      </c>
      <c r="C42" s="153"/>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0"/>
      <c r="AY42" s="150"/>
      <c r="AZ42" s="150"/>
      <c r="BA42" s="150"/>
      <c r="BB42" s="150"/>
      <c r="BC42" s="150"/>
      <c r="BD42" s="150"/>
      <c r="BE42" s="150"/>
      <c r="BF42" s="150"/>
      <c r="BG42" s="150"/>
      <c r="BH42" s="150"/>
      <c r="BI42" s="150"/>
      <c r="BJ42" s="150"/>
      <c r="BK42" s="150"/>
      <c r="BL42" s="150"/>
      <c r="BM42" s="150"/>
      <c r="BN42" s="150"/>
      <c r="BO42" s="150"/>
      <c r="BP42" s="150"/>
      <c r="BQ42" s="150"/>
      <c r="BR42" s="150"/>
      <c r="BS42" s="150"/>
      <c r="BT42" s="150"/>
      <c r="BU42" s="150"/>
      <c r="BV42" s="150"/>
      <c r="BW42" s="150"/>
      <c r="BX42" s="150"/>
      <c r="BY42" s="150"/>
      <c r="BZ42" s="150"/>
      <c r="CA42" s="150"/>
      <c r="CB42" s="150"/>
      <c r="CC42" s="150"/>
      <c r="CD42" s="150"/>
      <c r="CE42" s="150"/>
      <c r="CF42" s="150"/>
      <c r="CG42" s="150"/>
      <c r="CH42" s="150"/>
      <c r="CI42" s="150"/>
      <c r="CJ42" s="150"/>
      <c r="CK42" s="150"/>
      <c r="CL42" s="150"/>
      <c r="CM42" s="150"/>
      <c r="CN42" s="150"/>
      <c r="CO42" s="150"/>
      <c r="CP42" s="150"/>
      <c r="CQ42" s="150"/>
      <c r="CR42" s="150"/>
      <c r="CS42" s="150"/>
      <c r="CT42" s="150"/>
      <c r="CU42" s="114">
        <f t="shared" si="0"/>
        <v>0</v>
      </c>
    </row>
    <row r="43" spans="1:99" x14ac:dyDescent="0.3">
      <c r="A43" s="32" t="str">
        <f>IF(Requirements!A43="","",Requirements!A43)</f>
        <v/>
      </c>
      <c r="B43" s="33" t="str">
        <f>IF(Requirements!B43="","",Requirements!B43)</f>
        <v/>
      </c>
      <c r="C43" s="153"/>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0"/>
      <c r="BG43" s="150"/>
      <c r="BH43" s="150"/>
      <c r="BI43" s="150"/>
      <c r="BJ43" s="150"/>
      <c r="BK43" s="150"/>
      <c r="BL43" s="150"/>
      <c r="BM43" s="150"/>
      <c r="BN43" s="150"/>
      <c r="BO43" s="150"/>
      <c r="BP43" s="150"/>
      <c r="BQ43" s="150"/>
      <c r="BR43" s="150"/>
      <c r="BS43" s="150"/>
      <c r="BT43" s="150"/>
      <c r="BU43" s="150"/>
      <c r="BV43" s="150"/>
      <c r="BW43" s="150"/>
      <c r="BX43" s="150"/>
      <c r="BY43" s="150"/>
      <c r="BZ43" s="150"/>
      <c r="CA43" s="150"/>
      <c r="CB43" s="150"/>
      <c r="CC43" s="150"/>
      <c r="CD43" s="150"/>
      <c r="CE43" s="150"/>
      <c r="CF43" s="150"/>
      <c r="CG43" s="150"/>
      <c r="CH43" s="150"/>
      <c r="CI43" s="150"/>
      <c r="CJ43" s="150"/>
      <c r="CK43" s="150"/>
      <c r="CL43" s="150"/>
      <c r="CM43" s="150"/>
      <c r="CN43" s="150"/>
      <c r="CO43" s="150"/>
      <c r="CP43" s="150"/>
      <c r="CQ43" s="150"/>
      <c r="CR43" s="150"/>
      <c r="CS43" s="150"/>
      <c r="CT43" s="150"/>
      <c r="CU43" s="114">
        <f t="shared" si="0"/>
        <v>0</v>
      </c>
    </row>
    <row r="44" spans="1:99" x14ac:dyDescent="0.3">
      <c r="A44" s="32" t="str">
        <f>IF(Requirements!A44="","",Requirements!A44)</f>
        <v/>
      </c>
      <c r="B44" s="33" t="str">
        <f>IF(Requirements!B44="","",Requirements!B44)</f>
        <v/>
      </c>
      <c r="C44" s="153"/>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c r="BD44" s="150"/>
      <c r="BE44" s="150"/>
      <c r="BF44" s="150"/>
      <c r="BG44" s="150"/>
      <c r="BH44" s="150"/>
      <c r="BI44" s="150"/>
      <c r="BJ44" s="150"/>
      <c r="BK44" s="150"/>
      <c r="BL44" s="150"/>
      <c r="BM44" s="150"/>
      <c r="BN44" s="150"/>
      <c r="BO44" s="150"/>
      <c r="BP44" s="150"/>
      <c r="BQ44" s="150"/>
      <c r="BR44" s="150"/>
      <c r="BS44" s="150"/>
      <c r="BT44" s="150"/>
      <c r="BU44" s="150"/>
      <c r="BV44" s="150"/>
      <c r="BW44" s="150"/>
      <c r="BX44" s="150"/>
      <c r="BY44" s="150"/>
      <c r="BZ44" s="150"/>
      <c r="CA44" s="150"/>
      <c r="CB44" s="150"/>
      <c r="CC44" s="150"/>
      <c r="CD44" s="150"/>
      <c r="CE44" s="150"/>
      <c r="CF44" s="150"/>
      <c r="CG44" s="150"/>
      <c r="CH44" s="150"/>
      <c r="CI44" s="150"/>
      <c r="CJ44" s="150"/>
      <c r="CK44" s="150"/>
      <c r="CL44" s="150"/>
      <c r="CM44" s="150"/>
      <c r="CN44" s="150"/>
      <c r="CO44" s="150"/>
      <c r="CP44" s="150"/>
      <c r="CQ44" s="150"/>
      <c r="CR44" s="150"/>
      <c r="CS44" s="150"/>
      <c r="CT44" s="150"/>
      <c r="CU44" s="114">
        <f t="shared" si="0"/>
        <v>0</v>
      </c>
    </row>
    <row r="45" spans="1:99" x14ac:dyDescent="0.3">
      <c r="A45" s="32" t="str">
        <f>IF(Requirements!A45="","",Requirements!A45)</f>
        <v/>
      </c>
      <c r="B45" s="33" t="str">
        <f>IF(Requirements!B45="","",Requirements!B45)</f>
        <v/>
      </c>
      <c r="C45" s="153"/>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c r="BE45" s="150"/>
      <c r="BF45" s="150"/>
      <c r="BG45" s="150"/>
      <c r="BH45" s="150"/>
      <c r="BI45" s="150"/>
      <c r="BJ45" s="150"/>
      <c r="BK45" s="150"/>
      <c r="BL45" s="150"/>
      <c r="BM45" s="150"/>
      <c r="BN45" s="150"/>
      <c r="BO45" s="150"/>
      <c r="BP45" s="150"/>
      <c r="BQ45" s="150"/>
      <c r="BR45" s="150"/>
      <c r="BS45" s="150"/>
      <c r="BT45" s="150"/>
      <c r="BU45" s="150"/>
      <c r="BV45" s="150"/>
      <c r="BW45" s="150"/>
      <c r="BX45" s="150"/>
      <c r="BY45" s="150"/>
      <c r="BZ45" s="150"/>
      <c r="CA45" s="150"/>
      <c r="CB45" s="150"/>
      <c r="CC45" s="150"/>
      <c r="CD45" s="150"/>
      <c r="CE45" s="150"/>
      <c r="CF45" s="150"/>
      <c r="CG45" s="150"/>
      <c r="CH45" s="150"/>
      <c r="CI45" s="150"/>
      <c r="CJ45" s="150"/>
      <c r="CK45" s="150"/>
      <c r="CL45" s="150"/>
      <c r="CM45" s="150"/>
      <c r="CN45" s="150"/>
      <c r="CO45" s="150"/>
      <c r="CP45" s="150"/>
      <c r="CQ45" s="150"/>
      <c r="CR45" s="150"/>
      <c r="CS45" s="150"/>
      <c r="CT45" s="150"/>
      <c r="CU45" s="114">
        <f t="shared" si="0"/>
        <v>0</v>
      </c>
    </row>
    <row r="46" spans="1:99" x14ac:dyDescent="0.3">
      <c r="A46" s="32" t="str">
        <f>IF(Requirements!A46="","",Requirements!A46)</f>
        <v/>
      </c>
      <c r="B46" s="33" t="str">
        <f>IF(Requirements!B46="","",Requirements!B46)</f>
        <v/>
      </c>
      <c r="C46" s="153"/>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0"/>
      <c r="AP46" s="150"/>
      <c r="AQ46" s="150"/>
      <c r="AR46" s="150"/>
      <c r="AS46" s="150"/>
      <c r="AT46" s="150"/>
      <c r="AU46" s="150"/>
      <c r="AV46" s="150"/>
      <c r="AW46" s="150"/>
      <c r="AX46" s="150"/>
      <c r="AY46" s="150"/>
      <c r="AZ46" s="150"/>
      <c r="BA46" s="150"/>
      <c r="BB46" s="150"/>
      <c r="BC46" s="150"/>
      <c r="BD46" s="150"/>
      <c r="BE46" s="150"/>
      <c r="BF46" s="150"/>
      <c r="BG46" s="150"/>
      <c r="BH46" s="150"/>
      <c r="BI46" s="150"/>
      <c r="BJ46" s="150"/>
      <c r="BK46" s="150"/>
      <c r="BL46" s="150"/>
      <c r="BM46" s="150"/>
      <c r="BN46" s="150"/>
      <c r="BO46" s="150"/>
      <c r="BP46" s="150"/>
      <c r="BQ46" s="150"/>
      <c r="BR46" s="150"/>
      <c r="BS46" s="150"/>
      <c r="BT46" s="150"/>
      <c r="BU46" s="150"/>
      <c r="BV46" s="150"/>
      <c r="BW46" s="150"/>
      <c r="BX46" s="150"/>
      <c r="BY46" s="150"/>
      <c r="BZ46" s="150"/>
      <c r="CA46" s="150"/>
      <c r="CB46" s="150"/>
      <c r="CC46" s="150"/>
      <c r="CD46" s="150"/>
      <c r="CE46" s="150"/>
      <c r="CF46" s="150"/>
      <c r="CG46" s="150"/>
      <c r="CH46" s="150"/>
      <c r="CI46" s="150"/>
      <c r="CJ46" s="150"/>
      <c r="CK46" s="150"/>
      <c r="CL46" s="150"/>
      <c r="CM46" s="150"/>
      <c r="CN46" s="150"/>
      <c r="CO46" s="150"/>
      <c r="CP46" s="150"/>
      <c r="CQ46" s="150"/>
      <c r="CR46" s="150"/>
      <c r="CS46" s="150"/>
      <c r="CT46" s="150"/>
      <c r="CU46" s="114">
        <f t="shared" si="0"/>
        <v>0</v>
      </c>
    </row>
    <row r="47" spans="1:99" x14ac:dyDescent="0.3">
      <c r="A47" s="32" t="str">
        <f>IF(Requirements!A47="","",Requirements!A47)</f>
        <v/>
      </c>
      <c r="B47" s="33" t="str">
        <f>IF(Requirements!B47="","",Requirements!B47)</f>
        <v/>
      </c>
      <c r="C47" s="153"/>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150"/>
      <c r="AY47" s="150"/>
      <c r="AZ47" s="150"/>
      <c r="BA47" s="150"/>
      <c r="BB47" s="150"/>
      <c r="BC47" s="150"/>
      <c r="BD47" s="150"/>
      <c r="BE47" s="150"/>
      <c r="BF47" s="150"/>
      <c r="BG47" s="150"/>
      <c r="BH47" s="150"/>
      <c r="BI47" s="150"/>
      <c r="BJ47" s="150"/>
      <c r="BK47" s="150"/>
      <c r="BL47" s="150"/>
      <c r="BM47" s="150"/>
      <c r="BN47" s="150"/>
      <c r="BO47" s="150"/>
      <c r="BP47" s="150"/>
      <c r="BQ47" s="150"/>
      <c r="BR47" s="150"/>
      <c r="BS47" s="150"/>
      <c r="BT47" s="150"/>
      <c r="BU47" s="150"/>
      <c r="BV47" s="150"/>
      <c r="BW47" s="150"/>
      <c r="BX47" s="150"/>
      <c r="BY47" s="150"/>
      <c r="BZ47" s="150"/>
      <c r="CA47" s="150"/>
      <c r="CB47" s="150"/>
      <c r="CC47" s="150"/>
      <c r="CD47" s="150"/>
      <c r="CE47" s="150"/>
      <c r="CF47" s="150"/>
      <c r="CG47" s="150"/>
      <c r="CH47" s="150"/>
      <c r="CI47" s="150"/>
      <c r="CJ47" s="150"/>
      <c r="CK47" s="150"/>
      <c r="CL47" s="150"/>
      <c r="CM47" s="150"/>
      <c r="CN47" s="150"/>
      <c r="CO47" s="150"/>
      <c r="CP47" s="150"/>
      <c r="CQ47" s="150"/>
      <c r="CR47" s="150"/>
      <c r="CS47" s="150"/>
      <c r="CT47" s="150"/>
      <c r="CU47" s="114">
        <f t="shared" si="0"/>
        <v>0</v>
      </c>
    </row>
    <row r="48" spans="1:99" x14ac:dyDescent="0.3">
      <c r="A48" s="32" t="str">
        <f>IF(Requirements!A48="","",Requirements!A48)</f>
        <v/>
      </c>
      <c r="B48" s="33" t="str">
        <f>IF(Requirements!B48="","",Requirements!B48)</f>
        <v/>
      </c>
      <c r="C48" s="153"/>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0"/>
      <c r="BD48" s="150"/>
      <c r="BE48" s="150"/>
      <c r="BF48" s="150"/>
      <c r="BG48" s="150"/>
      <c r="BH48" s="150"/>
      <c r="BI48" s="150"/>
      <c r="BJ48" s="150"/>
      <c r="BK48" s="150"/>
      <c r="BL48" s="150"/>
      <c r="BM48" s="150"/>
      <c r="BN48" s="150"/>
      <c r="BO48" s="150"/>
      <c r="BP48" s="150"/>
      <c r="BQ48" s="150"/>
      <c r="BR48" s="150"/>
      <c r="BS48" s="150"/>
      <c r="BT48" s="150"/>
      <c r="BU48" s="150"/>
      <c r="BV48" s="150"/>
      <c r="BW48" s="150"/>
      <c r="BX48" s="150"/>
      <c r="BY48" s="150"/>
      <c r="BZ48" s="150"/>
      <c r="CA48" s="150"/>
      <c r="CB48" s="150"/>
      <c r="CC48" s="150"/>
      <c r="CD48" s="150"/>
      <c r="CE48" s="150"/>
      <c r="CF48" s="150"/>
      <c r="CG48" s="150"/>
      <c r="CH48" s="150"/>
      <c r="CI48" s="150"/>
      <c r="CJ48" s="150"/>
      <c r="CK48" s="150"/>
      <c r="CL48" s="150"/>
      <c r="CM48" s="150"/>
      <c r="CN48" s="150"/>
      <c r="CO48" s="150"/>
      <c r="CP48" s="150"/>
      <c r="CQ48" s="150"/>
      <c r="CR48" s="150"/>
      <c r="CS48" s="150"/>
      <c r="CT48" s="150"/>
      <c r="CU48" s="114">
        <f t="shared" si="0"/>
        <v>0</v>
      </c>
    </row>
    <row r="49" spans="1:99" x14ac:dyDescent="0.3">
      <c r="A49" s="32" t="str">
        <f>IF(Requirements!A49="","",Requirements!A49)</f>
        <v/>
      </c>
      <c r="B49" s="33" t="str">
        <f>IF(Requirements!B49="","",Requirements!B49)</f>
        <v/>
      </c>
      <c r="C49" s="153"/>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0"/>
      <c r="BQ49" s="150"/>
      <c r="BR49" s="150"/>
      <c r="BS49" s="150"/>
      <c r="BT49" s="150"/>
      <c r="BU49" s="150"/>
      <c r="BV49" s="150"/>
      <c r="BW49" s="150"/>
      <c r="BX49" s="150"/>
      <c r="BY49" s="150"/>
      <c r="BZ49" s="150"/>
      <c r="CA49" s="150"/>
      <c r="CB49" s="150"/>
      <c r="CC49" s="150"/>
      <c r="CD49" s="150"/>
      <c r="CE49" s="150"/>
      <c r="CF49" s="150"/>
      <c r="CG49" s="150"/>
      <c r="CH49" s="150"/>
      <c r="CI49" s="150"/>
      <c r="CJ49" s="150"/>
      <c r="CK49" s="150"/>
      <c r="CL49" s="150"/>
      <c r="CM49" s="150"/>
      <c r="CN49" s="150"/>
      <c r="CO49" s="150"/>
      <c r="CP49" s="150"/>
      <c r="CQ49" s="150"/>
      <c r="CR49" s="150"/>
      <c r="CS49" s="150"/>
      <c r="CT49" s="150"/>
      <c r="CU49" s="114">
        <f t="shared" si="0"/>
        <v>0</v>
      </c>
    </row>
    <row r="50" spans="1:99" x14ac:dyDescent="0.3">
      <c r="A50" s="32" t="str">
        <f>IF(Requirements!A50="","",Requirements!A50)</f>
        <v/>
      </c>
      <c r="B50" s="33" t="str">
        <f>IF(Requirements!B50="","",Requirements!B50)</f>
        <v/>
      </c>
      <c r="C50" s="153"/>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0"/>
      <c r="BR50" s="150"/>
      <c r="BS50" s="150"/>
      <c r="BT50" s="150"/>
      <c r="BU50" s="150"/>
      <c r="BV50" s="150"/>
      <c r="BW50" s="150"/>
      <c r="BX50" s="150"/>
      <c r="BY50" s="150"/>
      <c r="BZ50" s="150"/>
      <c r="CA50" s="150"/>
      <c r="CB50" s="150"/>
      <c r="CC50" s="150"/>
      <c r="CD50" s="150"/>
      <c r="CE50" s="150"/>
      <c r="CF50" s="150"/>
      <c r="CG50" s="150"/>
      <c r="CH50" s="150"/>
      <c r="CI50" s="150"/>
      <c r="CJ50" s="150"/>
      <c r="CK50" s="150"/>
      <c r="CL50" s="150"/>
      <c r="CM50" s="150"/>
      <c r="CN50" s="150"/>
      <c r="CO50" s="150"/>
      <c r="CP50" s="150"/>
      <c r="CQ50" s="150"/>
      <c r="CR50" s="150"/>
      <c r="CS50" s="150"/>
      <c r="CT50" s="150"/>
      <c r="CU50" s="114">
        <f t="shared" si="0"/>
        <v>0</v>
      </c>
    </row>
    <row r="51" spans="1:99" x14ac:dyDescent="0.3">
      <c r="A51" s="32" t="str">
        <f>IF(Requirements!A51="","",Requirements!A51)</f>
        <v/>
      </c>
      <c r="B51" s="33" t="str">
        <f>IF(Requirements!B51="","",Requirements!B51)</f>
        <v/>
      </c>
      <c r="C51" s="153"/>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0"/>
      <c r="BQ51" s="150"/>
      <c r="BR51" s="150"/>
      <c r="BS51" s="150"/>
      <c r="BT51" s="150"/>
      <c r="BU51" s="150"/>
      <c r="BV51" s="150"/>
      <c r="BW51" s="150"/>
      <c r="BX51" s="150"/>
      <c r="BY51" s="150"/>
      <c r="BZ51" s="150"/>
      <c r="CA51" s="150"/>
      <c r="CB51" s="150"/>
      <c r="CC51" s="150"/>
      <c r="CD51" s="150"/>
      <c r="CE51" s="150"/>
      <c r="CF51" s="150"/>
      <c r="CG51" s="150"/>
      <c r="CH51" s="150"/>
      <c r="CI51" s="150"/>
      <c r="CJ51" s="150"/>
      <c r="CK51" s="150"/>
      <c r="CL51" s="150"/>
      <c r="CM51" s="150"/>
      <c r="CN51" s="150"/>
      <c r="CO51" s="150"/>
      <c r="CP51" s="150"/>
      <c r="CQ51" s="150"/>
      <c r="CR51" s="150"/>
      <c r="CS51" s="150"/>
      <c r="CT51" s="150"/>
      <c r="CU51" s="114">
        <f t="shared" si="0"/>
        <v>0</v>
      </c>
    </row>
    <row r="52" spans="1:99" x14ac:dyDescent="0.3">
      <c r="A52" s="32" t="str">
        <f>IF(Requirements!A52="","",Requirements!A52)</f>
        <v/>
      </c>
      <c r="B52" s="33" t="str">
        <f>IF(Requirements!B52="","",Requirements!B52)</f>
        <v/>
      </c>
      <c r="C52" s="153"/>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150"/>
      <c r="CC52" s="150"/>
      <c r="CD52" s="150"/>
      <c r="CE52" s="150"/>
      <c r="CF52" s="150"/>
      <c r="CG52" s="150"/>
      <c r="CH52" s="150"/>
      <c r="CI52" s="150"/>
      <c r="CJ52" s="150"/>
      <c r="CK52" s="150"/>
      <c r="CL52" s="150"/>
      <c r="CM52" s="150"/>
      <c r="CN52" s="150"/>
      <c r="CO52" s="150"/>
      <c r="CP52" s="150"/>
      <c r="CQ52" s="150"/>
      <c r="CR52" s="150"/>
      <c r="CS52" s="150"/>
      <c r="CT52" s="150"/>
      <c r="CU52" s="114">
        <f t="shared" si="0"/>
        <v>0</v>
      </c>
    </row>
    <row r="53" spans="1:99" x14ac:dyDescent="0.3">
      <c r="A53" s="32" t="str">
        <f>IF(Requirements!A53="","",Requirements!A53)</f>
        <v/>
      </c>
      <c r="B53" s="33" t="str">
        <f>IF(Requirements!B53="","",Requirements!B53)</f>
        <v/>
      </c>
      <c r="C53" s="153"/>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0"/>
      <c r="BR53" s="150"/>
      <c r="BS53" s="150"/>
      <c r="BT53" s="150"/>
      <c r="BU53" s="150"/>
      <c r="BV53" s="150"/>
      <c r="BW53" s="150"/>
      <c r="BX53" s="150"/>
      <c r="BY53" s="150"/>
      <c r="BZ53" s="150"/>
      <c r="CA53" s="150"/>
      <c r="CB53" s="150"/>
      <c r="CC53" s="150"/>
      <c r="CD53" s="150"/>
      <c r="CE53" s="150"/>
      <c r="CF53" s="150"/>
      <c r="CG53" s="150"/>
      <c r="CH53" s="150"/>
      <c r="CI53" s="150"/>
      <c r="CJ53" s="150"/>
      <c r="CK53" s="150"/>
      <c r="CL53" s="150"/>
      <c r="CM53" s="150"/>
      <c r="CN53" s="150"/>
      <c r="CO53" s="150"/>
      <c r="CP53" s="150"/>
      <c r="CQ53" s="150"/>
      <c r="CR53" s="150"/>
      <c r="CS53" s="150"/>
      <c r="CT53" s="150"/>
      <c r="CU53" s="114">
        <f t="shared" si="0"/>
        <v>0</v>
      </c>
    </row>
    <row r="54" spans="1:99" x14ac:dyDescent="0.3">
      <c r="A54" s="32" t="str">
        <f>IF(Requirements!A54="","",Requirements!A54)</f>
        <v/>
      </c>
      <c r="B54" s="33" t="str">
        <f>IF(Requirements!B54="","",Requirements!B54)</f>
        <v/>
      </c>
      <c r="C54" s="153"/>
      <c r="D54" s="150"/>
      <c r="E54" s="150"/>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c r="AM54" s="150"/>
      <c r="AN54" s="150"/>
      <c r="AO54" s="150"/>
      <c r="AP54" s="150"/>
      <c r="AQ54" s="150"/>
      <c r="AR54" s="150"/>
      <c r="AS54" s="150"/>
      <c r="AT54" s="150"/>
      <c r="AU54" s="150"/>
      <c r="AV54" s="150"/>
      <c r="AW54" s="150"/>
      <c r="AX54" s="150"/>
      <c r="AY54" s="150"/>
      <c r="AZ54" s="150"/>
      <c r="BA54" s="150"/>
      <c r="BB54" s="150"/>
      <c r="BC54" s="150"/>
      <c r="BD54" s="150"/>
      <c r="BE54" s="150"/>
      <c r="BF54" s="150"/>
      <c r="BG54" s="150"/>
      <c r="BH54" s="150"/>
      <c r="BI54" s="150"/>
      <c r="BJ54" s="150"/>
      <c r="BK54" s="150"/>
      <c r="BL54" s="150"/>
      <c r="BM54" s="150"/>
      <c r="BN54" s="150"/>
      <c r="BO54" s="150"/>
      <c r="BP54" s="150"/>
      <c r="BQ54" s="150"/>
      <c r="BR54" s="150"/>
      <c r="BS54" s="150"/>
      <c r="BT54" s="150"/>
      <c r="BU54" s="150"/>
      <c r="BV54" s="150"/>
      <c r="BW54" s="150"/>
      <c r="BX54" s="150"/>
      <c r="BY54" s="150"/>
      <c r="BZ54" s="150"/>
      <c r="CA54" s="150"/>
      <c r="CB54" s="150"/>
      <c r="CC54" s="150"/>
      <c r="CD54" s="150"/>
      <c r="CE54" s="150"/>
      <c r="CF54" s="150"/>
      <c r="CG54" s="150"/>
      <c r="CH54" s="150"/>
      <c r="CI54" s="150"/>
      <c r="CJ54" s="150"/>
      <c r="CK54" s="150"/>
      <c r="CL54" s="150"/>
      <c r="CM54" s="150"/>
      <c r="CN54" s="150"/>
      <c r="CO54" s="150"/>
      <c r="CP54" s="150"/>
      <c r="CQ54" s="150"/>
      <c r="CR54" s="150"/>
      <c r="CS54" s="150"/>
      <c r="CT54" s="150"/>
      <c r="CU54" s="114">
        <f t="shared" si="0"/>
        <v>0</v>
      </c>
    </row>
    <row r="55" spans="1:99" x14ac:dyDescent="0.3">
      <c r="A55" s="32" t="str">
        <f>IF(Requirements!A55="","",Requirements!A55)</f>
        <v/>
      </c>
      <c r="B55" s="33" t="str">
        <f>IF(Requirements!B55="","",Requirements!B55)</f>
        <v/>
      </c>
      <c r="C55" s="153"/>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150"/>
      <c r="AZ55" s="150"/>
      <c r="BA55" s="150"/>
      <c r="BB55" s="150"/>
      <c r="BC55" s="150"/>
      <c r="BD55" s="150"/>
      <c r="BE55" s="150"/>
      <c r="BF55" s="150"/>
      <c r="BG55" s="150"/>
      <c r="BH55" s="150"/>
      <c r="BI55" s="150"/>
      <c r="BJ55" s="150"/>
      <c r="BK55" s="150"/>
      <c r="BL55" s="150"/>
      <c r="BM55" s="150"/>
      <c r="BN55" s="150"/>
      <c r="BO55" s="150"/>
      <c r="BP55" s="150"/>
      <c r="BQ55" s="150"/>
      <c r="BR55" s="150"/>
      <c r="BS55" s="150"/>
      <c r="BT55" s="150"/>
      <c r="BU55" s="150"/>
      <c r="BV55" s="150"/>
      <c r="BW55" s="150"/>
      <c r="BX55" s="150"/>
      <c r="BY55" s="150"/>
      <c r="BZ55" s="150"/>
      <c r="CA55" s="150"/>
      <c r="CB55" s="150"/>
      <c r="CC55" s="150"/>
      <c r="CD55" s="150"/>
      <c r="CE55" s="150"/>
      <c r="CF55" s="150"/>
      <c r="CG55" s="150"/>
      <c r="CH55" s="150"/>
      <c r="CI55" s="150"/>
      <c r="CJ55" s="150"/>
      <c r="CK55" s="150"/>
      <c r="CL55" s="150"/>
      <c r="CM55" s="150"/>
      <c r="CN55" s="150"/>
      <c r="CO55" s="150"/>
      <c r="CP55" s="150"/>
      <c r="CQ55" s="150"/>
      <c r="CR55" s="150"/>
      <c r="CS55" s="150"/>
      <c r="CT55" s="150"/>
      <c r="CU55" s="114">
        <f t="shared" si="0"/>
        <v>0</v>
      </c>
    </row>
    <row r="56" spans="1:99" x14ac:dyDescent="0.3">
      <c r="A56" s="32" t="str">
        <f>IF(Requirements!A56="","",Requirements!A56)</f>
        <v/>
      </c>
      <c r="B56" s="33" t="str">
        <f>IF(Requirements!B56="","",Requirements!B56)</f>
        <v/>
      </c>
      <c r="C56" s="153"/>
      <c r="D56" s="150"/>
      <c r="E56" s="150"/>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150"/>
      <c r="AM56" s="150"/>
      <c r="AN56" s="150"/>
      <c r="AO56" s="150"/>
      <c r="AP56" s="150"/>
      <c r="AQ56" s="150"/>
      <c r="AR56" s="150"/>
      <c r="AS56" s="150"/>
      <c r="AT56" s="150"/>
      <c r="AU56" s="150"/>
      <c r="AV56" s="150"/>
      <c r="AW56" s="150"/>
      <c r="AX56" s="150"/>
      <c r="AY56" s="150"/>
      <c r="AZ56" s="150"/>
      <c r="BA56" s="150"/>
      <c r="BB56" s="150"/>
      <c r="BC56" s="150"/>
      <c r="BD56" s="150"/>
      <c r="BE56" s="150"/>
      <c r="BF56" s="150"/>
      <c r="BG56" s="150"/>
      <c r="BH56" s="150"/>
      <c r="BI56" s="150"/>
      <c r="BJ56" s="150"/>
      <c r="BK56" s="150"/>
      <c r="BL56" s="150"/>
      <c r="BM56" s="150"/>
      <c r="BN56" s="150"/>
      <c r="BO56" s="150"/>
      <c r="BP56" s="150"/>
      <c r="BQ56" s="150"/>
      <c r="BR56" s="150"/>
      <c r="BS56" s="150"/>
      <c r="BT56" s="150"/>
      <c r="BU56" s="150"/>
      <c r="BV56" s="150"/>
      <c r="BW56" s="150"/>
      <c r="BX56" s="150"/>
      <c r="BY56" s="150"/>
      <c r="BZ56" s="150"/>
      <c r="CA56" s="150"/>
      <c r="CB56" s="150"/>
      <c r="CC56" s="150"/>
      <c r="CD56" s="150"/>
      <c r="CE56" s="150"/>
      <c r="CF56" s="150"/>
      <c r="CG56" s="150"/>
      <c r="CH56" s="150"/>
      <c r="CI56" s="150"/>
      <c r="CJ56" s="150"/>
      <c r="CK56" s="150"/>
      <c r="CL56" s="150"/>
      <c r="CM56" s="150"/>
      <c r="CN56" s="150"/>
      <c r="CO56" s="150"/>
      <c r="CP56" s="150"/>
      <c r="CQ56" s="150"/>
      <c r="CR56" s="150"/>
      <c r="CS56" s="150"/>
      <c r="CT56" s="150"/>
      <c r="CU56" s="114">
        <f t="shared" si="0"/>
        <v>0</v>
      </c>
    </row>
    <row r="57" spans="1:99" x14ac:dyDescent="0.3">
      <c r="A57" s="32" t="str">
        <f>IF(Requirements!A57="","",Requirements!A57)</f>
        <v/>
      </c>
      <c r="B57" s="33" t="str">
        <f>IF(Requirements!B57="","",Requirements!B57)</f>
        <v/>
      </c>
      <c r="C57" s="153"/>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0"/>
      <c r="AY57" s="150"/>
      <c r="AZ57" s="150"/>
      <c r="BA57" s="150"/>
      <c r="BB57" s="150"/>
      <c r="BC57" s="150"/>
      <c r="BD57" s="150"/>
      <c r="BE57" s="150"/>
      <c r="BF57" s="150"/>
      <c r="BG57" s="150"/>
      <c r="BH57" s="150"/>
      <c r="BI57" s="150"/>
      <c r="BJ57" s="150"/>
      <c r="BK57" s="150"/>
      <c r="BL57" s="150"/>
      <c r="BM57" s="150"/>
      <c r="BN57" s="150"/>
      <c r="BO57" s="150"/>
      <c r="BP57" s="150"/>
      <c r="BQ57" s="150"/>
      <c r="BR57" s="150"/>
      <c r="BS57" s="150"/>
      <c r="BT57" s="150"/>
      <c r="BU57" s="150"/>
      <c r="BV57" s="150"/>
      <c r="BW57" s="150"/>
      <c r="BX57" s="150"/>
      <c r="BY57" s="150"/>
      <c r="BZ57" s="150"/>
      <c r="CA57" s="150"/>
      <c r="CB57" s="150"/>
      <c r="CC57" s="150"/>
      <c r="CD57" s="150"/>
      <c r="CE57" s="150"/>
      <c r="CF57" s="150"/>
      <c r="CG57" s="150"/>
      <c r="CH57" s="150"/>
      <c r="CI57" s="150"/>
      <c r="CJ57" s="150"/>
      <c r="CK57" s="150"/>
      <c r="CL57" s="150"/>
      <c r="CM57" s="150"/>
      <c r="CN57" s="150"/>
      <c r="CO57" s="150"/>
      <c r="CP57" s="150"/>
      <c r="CQ57" s="150"/>
      <c r="CR57" s="150"/>
      <c r="CS57" s="150"/>
      <c r="CT57" s="150"/>
      <c r="CU57" s="114">
        <f t="shared" si="0"/>
        <v>0</v>
      </c>
    </row>
    <row r="58" spans="1:99" x14ac:dyDescent="0.3">
      <c r="A58" s="32" t="str">
        <f>IF(Requirements!A58="","",Requirements!A58)</f>
        <v/>
      </c>
      <c r="B58" s="33" t="str">
        <f>IF(Requirements!B58="","",Requirements!B58)</f>
        <v/>
      </c>
      <c r="C58" s="153"/>
      <c r="D58" s="150"/>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M58" s="150"/>
      <c r="AN58" s="150"/>
      <c r="AO58" s="150"/>
      <c r="AP58" s="150"/>
      <c r="AQ58" s="150"/>
      <c r="AR58" s="150"/>
      <c r="AS58" s="150"/>
      <c r="AT58" s="150"/>
      <c r="AU58" s="150"/>
      <c r="AV58" s="150"/>
      <c r="AW58" s="150"/>
      <c r="AX58" s="150"/>
      <c r="AY58" s="150"/>
      <c r="AZ58" s="150"/>
      <c r="BA58" s="150"/>
      <c r="BB58" s="150"/>
      <c r="BC58" s="150"/>
      <c r="BD58" s="150"/>
      <c r="BE58" s="150"/>
      <c r="BF58" s="150"/>
      <c r="BG58" s="150"/>
      <c r="BH58" s="150"/>
      <c r="BI58" s="150"/>
      <c r="BJ58" s="150"/>
      <c r="BK58" s="150"/>
      <c r="BL58" s="150"/>
      <c r="BM58" s="150"/>
      <c r="BN58" s="150"/>
      <c r="BO58" s="150"/>
      <c r="BP58" s="150"/>
      <c r="BQ58" s="150"/>
      <c r="BR58" s="150"/>
      <c r="BS58" s="150"/>
      <c r="BT58" s="150"/>
      <c r="BU58" s="150"/>
      <c r="BV58" s="150"/>
      <c r="BW58" s="150"/>
      <c r="BX58" s="150"/>
      <c r="BY58" s="150"/>
      <c r="BZ58" s="150"/>
      <c r="CA58" s="150"/>
      <c r="CB58" s="150"/>
      <c r="CC58" s="150"/>
      <c r="CD58" s="150"/>
      <c r="CE58" s="150"/>
      <c r="CF58" s="150"/>
      <c r="CG58" s="150"/>
      <c r="CH58" s="150"/>
      <c r="CI58" s="150"/>
      <c r="CJ58" s="150"/>
      <c r="CK58" s="150"/>
      <c r="CL58" s="150"/>
      <c r="CM58" s="150"/>
      <c r="CN58" s="150"/>
      <c r="CO58" s="150"/>
      <c r="CP58" s="150"/>
      <c r="CQ58" s="150"/>
      <c r="CR58" s="150"/>
      <c r="CS58" s="150"/>
      <c r="CT58" s="150"/>
      <c r="CU58" s="114">
        <f t="shared" si="0"/>
        <v>0</v>
      </c>
    </row>
    <row r="59" spans="1:99" x14ac:dyDescent="0.3">
      <c r="A59" s="32" t="str">
        <f>IF(Requirements!A59="","",Requirements!A59)</f>
        <v/>
      </c>
      <c r="B59" s="33" t="str">
        <f>IF(Requirements!B59="","",Requirements!B59)</f>
        <v/>
      </c>
      <c r="C59" s="153"/>
      <c r="D59" s="150"/>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0"/>
      <c r="AY59" s="150"/>
      <c r="AZ59" s="150"/>
      <c r="BA59" s="150"/>
      <c r="BB59" s="150"/>
      <c r="BC59" s="150"/>
      <c r="BD59" s="150"/>
      <c r="BE59" s="150"/>
      <c r="BF59" s="150"/>
      <c r="BG59" s="150"/>
      <c r="BH59" s="150"/>
      <c r="BI59" s="150"/>
      <c r="BJ59" s="150"/>
      <c r="BK59" s="150"/>
      <c r="BL59" s="150"/>
      <c r="BM59" s="150"/>
      <c r="BN59" s="150"/>
      <c r="BO59" s="150"/>
      <c r="BP59" s="150"/>
      <c r="BQ59" s="150"/>
      <c r="BR59" s="150"/>
      <c r="BS59" s="150"/>
      <c r="BT59" s="150"/>
      <c r="BU59" s="150"/>
      <c r="BV59" s="150"/>
      <c r="BW59" s="150"/>
      <c r="BX59" s="150"/>
      <c r="BY59" s="150"/>
      <c r="BZ59" s="150"/>
      <c r="CA59" s="150"/>
      <c r="CB59" s="150"/>
      <c r="CC59" s="150"/>
      <c r="CD59" s="150"/>
      <c r="CE59" s="150"/>
      <c r="CF59" s="150"/>
      <c r="CG59" s="150"/>
      <c r="CH59" s="150"/>
      <c r="CI59" s="150"/>
      <c r="CJ59" s="150"/>
      <c r="CK59" s="150"/>
      <c r="CL59" s="150"/>
      <c r="CM59" s="150"/>
      <c r="CN59" s="150"/>
      <c r="CO59" s="150"/>
      <c r="CP59" s="150"/>
      <c r="CQ59" s="150"/>
      <c r="CR59" s="150"/>
      <c r="CS59" s="150"/>
      <c r="CT59" s="150"/>
      <c r="CU59" s="114">
        <f t="shared" si="0"/>
        <v>0</v>
      </c>
    </row>
    <row r="60" spans="1:99" x14ac:dyDescent="0.3">
      <c r="A60" s="32" t="str">
        <f>IF(Requirements!A60="","",Requirements!A60)</f>
        <v/>
      </c>
      <c r="B60" s="33" t="str">
        <f>IF(Requirements!B60="","",Requirements!B60)</f>
        <v/>
      </c>
      <c r="C60" s="153"/>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0"/>
      <c r="AW60" s="150"/>
      <c r="AX60" s="150"/>
      <c r="AY60" s="150"/>
      <c r="AZ60" s="150"/>
      <c r="BA60" s="150"/>
      <c r="BB60" s="150"/>
      <c r="BC60" s="150"/>
      <c r="BD60" s="150"/>
      <c r="BE60" s="150"/>
      <c r="BF60" s="150"/>
      <c r="BG60" s="150"/>
      <c r="BH60" s="150"/>
      <c r="BI60" s="150"/>
      <c r="BJ60" s="150"/>
      <c r="BK60" s="150"/>
      <c r="BL60" s="150"/>
      <c r="BM60" s="150"/>
      <c r="BN60" s="150"/>
      <c r="BO60" s="150"/>
      <c r="BP60" s="150"/>
      <c r="BQ60" s="150"/>
      <c r="BR60" s="150"/>
      <c r="BS60" s="150"/>
      <c r="BT60" s="150"/>
      <c r="BU60" s="150"/>
      <c r="BV60" s="150"/>
      <c r="BW60" s="150"/>
      <c r="BX60" s="150"/>
      <c r="BY60" s="150"/>
      <c r="BZ60" s="150"/>
      <c r="CA60" s="150"/>
      <c r="CB60" s="150"/>
      <c r="CC60" s="150"/>
      <c r="CD60" s="150"/>
      <c r="CE60" s="150"/>
      <c r="CF60" s="150"/>
      <c r="CG60" s="150"/>
      <c r="CH60" s="150"/>
      <c r="CI60" s="150"/>
      <c r="CJ60" s="150"/>
      <c r="CK60" s="150"/>
      <c r="CL60" s="150"/>
      <c r="CM60" s="150"/>
      <c r="CN60" s="150"/>
      <c r="CO60" s="150"/>
      <c r="CP60" s="150"/>
      <c r="CQ60" s="150"/>
      <c r="CR60" s="150"/>
      <c r="CS60" s="150"/>
      <c r="CT60" s="150"/>
      <c r="CU60" s="114">
        <f t="shared" si="0"/>
        <v>0</v>
      </c>
    </row>
    <row r="61" spans="1:99" x14ac:dyDescent="0.3">
      <c r="A61" s="32" t="str">
        <f>IF(Requirements!A61="","",Requirements!A61)</f>
        <v/>
      </c>
      <c r="B61" s="33" t="str">
        <f>IF(Requirements!B61="","",Requirements!B61)</f>
        <v/>
      </c>
      <c r="C61" s="153"/>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M61" s="150"/>
      <c r="AN61" s="150"/>
      <c r="AO61" s="150"/>
      <c r="AP61" s="150"/>
      <c r="AQ61" s="150"/>
      <c r="AR61" s="150"/>
      <c r="AS61" s="150"/>
      <c r="AT61" s="150"/>
      <c r="AU61" s="150"/>
      <c r="AV61" s="150"/>
      <c r="AW61" s="150"/>
      <c r="AX61" s="150"/>
      <c r="AY61" s="150"/>
      <c r="AZ61" s="150"/>
      <c r="BA61" s="150"/>
      <c r="BB61" s="150"/>
      <c r="BC61" s="150"/>
      <c r="BD61" s="150"/>
      <c r="BE61" s="150"/>
      <c r="BF61" s="150"/>
      <c r="BG61" s="150"/>
      <c r="BH61" s="150"/>
      <c r="BI61" s="150"/>
      <c r="BJ61" s="150"/>
      <c r="BK61" s="150"/>
      <c r="BL61" s="150"/>
      <c r="BM61" s="150"/>
      <c r="BN61" s="150"/>
      <c r="BO61" s="150"/>
      <c r="BP61" s="150"/>
      <c r="BQ61" s="150"/>
      <c r="BR61" s="150"/>
      <c r="BS61" s="150"/>
      <c r="BT61" s="150"/>
      <c r="BU61" s="150"/>
      <c r="BV61" s="150"/>
      <c r="BW61" s="150"/>
      <c r="BX61" s="150"/>
      <c r="BY61" s="150"/>
      <c r="BZ61" s="150"/>
      <c r="CA61" s="150"/>
      <c r="CB61" s="150"/>
      <c r="CC61" s="150"/>
      <c r="CD61" s="150"/>
      <c r="CE61" s="150"/>
      <c r="CF61" s="150"/>
      <c r="CG61" s="150"/>
      <c r="CH61" s="150"/>
      <c r="CI61" s="150"/>
      <c r="CJ61" s="150"/>
      <c r="CK61" s="150"/>
      <c r="CL61" s="150"/>
      <c r="CM61" s="150"/>
      <c r="CN61" s="150"/>
      <c r="CO61" s="150"/>
      <c r="CP61" s="150"/>
      <c r="CQ61" s="150"/>
      <c r="CR61" s="150"/>
      <c r="CS61" s="150"/>
      <c r="CT61" s="150"/>
      <c r="CU61" s="114">
        <f t="shared" si="0"/>
        <v>0</v>
      </c>
    </row>
    <row r="62" spans="1:99" x14ac:dyDescent="0.3">
      <c r="A62" s="32" t="str">
        <f>IF(Requirements!A62="","",Requirements!A62)</f>
        <v/>
      </c>
      <c r="B62" s="33" t="str">
        <f>IF(Requirements!B62="","",Requirements!B62)</f>
        <v/>
      </c>
      <c r="C62" s="153"/>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50"/>
      <c r="AX62" s="150"/>
      <c r="AY62" s="150"/>
      <c r="AZ62" s="150"/>
      <c r="BA62" s="150"/>
      <c r="BB62" s="150"/>
      <c r="BC62" s="150"/>
      <c r="BD62" s="150"/>
      <c r="BE62" s="150"/>
      <c r="BF62" s="150"/>
      <c r="BG62" s="150"/>
      <c r="BH62" s="150"/>
      <c r="BI62" s="150"/>
      <c r="BJ62" s="150"/>
      <c r="BK62" s="150"/>
      <c r="BL62" s="150"/>
      <c r="BM62" s="150"/>
      <c r="BN62" s="150"/>
      <c r="BO62" s="150"/>
      <c r="BP62" s="150"/>
      <c r="BQ62" s="150"/>
      <c r="BR62" s="150"/>
      <c r="BS62" s="150"/>
      <c r="BT62" s="150"/>
      <c r="BU62" s="150"/>
      <c r="BV62" s="150"/>
      <c r="BW62" s="150"/>
      <c r="BX62" s="150"/>
      <c r="BY62" s="150"/>
      <c r="BZ62" s="150"/>
      <c r="CA62" s="150"/>
      <c r="CB62" s="150"/>
      <c r="CC62" s="150"/>
      <c r="CD62" s="150"/>
      <c r="CE62" s="150"/>
      <c r="CF62" s="150"/>
      <c r="CG62" s="150"/>
      <c r="CH62" s="150"/>
      <c r="CI62" s="150"/>
      <c r="CJ62" s="150"/>
      <c r="CK62" s="150"/>
      <c r="CL62" s="150"/>
      <c r="CM62" s="150"/>
      <c r="CN62" s="150"/>
      <c r="CO62" s="150"/>
      <c r="CP62" s="150"/>
      <c r="CQ62" s="150"/>
      <c r="CR62" s="150"/>
      <c r="CS62" s="150"/>
      <c r="CT62" s="150"/>
      <c r="CU62" s="114">
        <f t="shared" si="0"/>
        <v>0</v>
      </c>
    </row>
    <row r="63" spans="1:99" x14ac:dyDescent="0.3">
      <c r="A63" s="32" t="str">
        <f>IF(Requirements!A63="","",Requirements!A63)</f>
        <v/>
      </c>
      <c r="B63" s="33" t="str">
        <f>IF(Requirements!B63="","",Requirements!B63)</f>
        <v/>
      </c>
      <c r="C63" s="153"/>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0"/>
      <c r="AG63" s="150"/>
      <c r="AH63" s="150"/>
      <c r="AI63" s="150"/>
      <c r="AJ63" s="150"/>
      <c r="AK63" s="150"/>
      <c r="AL63" s="150"/>
      <c r="AM63" s="150"/>
      <c r="AN63" s="150"/>
      <c r="AO63" s="150"/>
      <c r="AP63" s="150"/>
      <c r="AQ63" s="150"/>
      <c r="AR63" s="150"/>
      <c r="AS63" s="150"/>
      <c r="AT63" s="150"/>
      <c r="AU63" s="150"/>
      <c r="AV63" s="150"/>
      <c r="AW63" s="150"/>
      <c r="AX63" s="150"/>
      <c r="AY63" s="150"/>
      <c r="AZ63" s="150"/>
      <c r="BA63" s="150"/>
      <c r="BB63" s="150"/>
      <c r="BC63" s="150"/>
      <c r="BD63" s="150"/>
      <c r="BE63" s="150"/>
      <c r="BF63" s="150"/>
      <c r="BG63" s="150"/>
      <c r="BH63" s="150"/>
      <c r="BI63" s="150"/>
      <c r="BJ63" s="150"/>
      <c r="BK63" s="150"/>
      <c r="BL63" s="150"/>
      <c r="BM63" s="150"/>
      <c r="BN63" s="150"/>
      <c r="BO63" s="150"/>
      <c r="BP63" s="150"/>
      <c r="BQ63" s="150"/>
      <c r="BR63" s="150"/>
      <c r="BS63" s="150"/>
      <c r="BT63" s="150"/>
      <c r="BU63" s="150"/>
      <c r="BV63" s="150"/>
      <c r="BW63" s="150"/>
      <c r="BX63" s="150"/>
      <c r="BY63" s="150"/>
      <c r="BZ63" s="150"/>
      <c r="CA63" s="150"/>
      <c r="CB63" s="150"/>
      <c r="CC63" s="150"/>
      <c r="CD63" s="150"/>
      <c r="CE63" s="150"/>
      <c r="CF63" s="150"/>
      <c r="CG63" s="150"/>
      <c r="CH63" s="150"/>
      <c r="CI63" s="150"/>
      <c r="CJ63" s="150"/>
      <c r="CK63" s="150"/>
      <c r="CL63" s="150"/>
      <c r="CM63" s="150"/>
      <c r="CN63" s="150"/>
      <c r="CO63" s="150"/>
      <c r="CP63" s="150"/>
      <c r="CQ63" s="150"/>
      <c r="CR63" s="150"/>
      <c r="CS63" s="150"/>
      <c r="CT63" s="150"/>
      <c r="CU63" s="114">
        <f t="shared" si="0"/>
        <v>0</v>
      </c>
    </row>
    <row r="64" spans="1:99" x14ac:dyDescent="0.3">
      <c r="A64" s="32" t="str">
        <f>IF(Requirements!A64="","",Requirements!A64)</f>
        <v/>
      </c>
      <c r="B64" s="33" t="str">
        <f>IF(Requirements!B64="","",Requirements!B64)</f>
        <v/>
      </c>
      <c r="C64" s="153"/>
      <c r="D64" s="150"/>
      <c r="E64" s="150"/>
      <c r="F64" s="150"/>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0"/>
      <c r="AY64" s="150"/>
      <c r="AZ64" s="150"/>
      <c r="BA64" s="150"/>
      <c r="BB64" s="150"/>
      <c r="BC64" s="150"/>
      <c r="BD64" s="150"/>
      <c r="BE64" s="150"/>
      <c r="BF64" s="150"/>
      <c r="BG64" s="150"/>
      <c r="BH64" s="150"/>
      <c r="BI64" s="150"/>
      <c r="BJ64" s="150"/>
      <c r="BK64" s="150"/>
      <c r="BL64" s="150"/>
      <c r="BM64" s="150"/>
      <c r="BN64" s="150"/>
      <c r="BO64" s="150"/>
      <c r="BP64" s="150"/>
      <c r="BQ64" s="150"/>
      <c r="BR64" s="150"/>
      <c r="BS64" s="150"/>
      <c r="BT64" s="150"/>
      <c r="BU64" s="150"/>
      <c r="BV64" s="150"/>
      <c r="BW64" s="150"/>
      <c r="BX64" s="150"/>
      <c r="BY64" s="150"/>
      <c r="BZ64" s="150"/>
      <c r="CA64" s="150"/>
      <c r="CB64" s="150"/>
      <c r="CC64" s="150"/>
      <c r="CD64" s="150"/>
      <c r="CE64" s="150"/>
      <c r="CF64" s="150"/>
      <c r="CG64" s="150"/>
      <c r="CH64" s="150"/>
      <c r="CI64" s="150"/>
      <c r="CJ64" s="150"/>
      <c r="CK64" s="150"/>
      <c r="CL64" s="150"/>
      <c r="CM64" s="150"/>
      <c r="CN64" s="150"/>
      <c r="CO64" s="150"/>
      <c r="CP64" s="150"/>
      <c r="CQ64" s="150"/>
      <c r="CR64" s="150"/>
      <c r="CS64" s="150"/>
      <c r="CT64" s="150"/>
      <c r="CU64" s="114">
        <f t="shared" si="0"/>
        <v>0</v>
      </c>
    </row>
    <row r="65" spans="1:99" x14ac:dyDescent="0.3">
      <c r="A65" s="32" t="str">
        <f>IF(Requirements!A65="","",Requirements!A65)</f>
        <v/>
      </c>
      <c r="B65" s="33" t="str">
        <f>IF(Requirements!B65="","",Requirements!B65)</f>
        <v/>
      </c>
      <c r="C65" s="153"/>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c r="AS65" s="150"/>
      <c r="AT65" s="150"/>
      <c r="AU65" s="150"/>
      <c r="AV65" s="150"/>
      <c r="AW65" s="150"/>
      <c r="AX65" s="150"/>
      <c r="AY65" s="150"/>
      <c r="AZ65" s="150"/>
      <c r="BA65" s="150"/>
      <c r="BB65" s="150"/>
      <c r="BC65" s="150"/>
      <c r="BD65" s="150"/>
      <c r="BE65" s="150"/>
      <c r="BF65" s="150"/>
      <c r="BG65" s="150"/>
      <c r="BH65" s="150"/>
      <c r="BI65" s="150"/>
      <c r="BJ65" s="150"/>
      <c r="BK65" s="150"/>
      <c r="BL65" s="150"/>
      <c r="BM65" s="150"/>
      <c r="BN65" s="150"/>
      <c r="BO65" s="150"/>
      <c r="BP65" s="150"/>
      <c r="BQ65" s="150"/>
      <c r="BR65" s="150"/>
      <c r="BS65" s="150"/>
      <c r="BT65" s="150"/>
      <c r="BU65" s="150"/>
      <c r="BV65" s="150"/>
      <c r="BW65" s="150"/>
      <c r="BX65" s="150"/>
      <c r="BY65" s="150"/>
      <c r="BZ65" s="150"/>
      <c r="CA65" s="150"/>
      <c r="CB65" s="150"/>
      <c r="CC65" s="150"/>
      <c r="CD65" s="150"/>
      <c r="CE65" s="150"/>
      <c r="CF65" s="150"/>
      <c r="CG65" s="150"/>
      <c r="CH65" s="150"/>
      <c r="CI65" s="150"/>
      <c r="CJ65" s="150"/>
      <c r="CK65" s="150"/>
      <c r="CL65" s="150"/>
      <c r="CM65" s="150"/>
      <c r="CN65" s="150"/>
      <c r="CO65" s="150"/>
      <c r="CP65" s="150"/>
      <c r="CQ65" s="150"/>
      <c r="CR65" s="150"/>
      <c r="CS65" s="150"/>
      <c r="CT65" s="150"/>
      <c r="CU65" s="114">
        <f t="shared" si="0"/>
        <v>0</v>
      </c>
    </row>
    <row r="66" spans="1:99" x14ac:dyDescent="0.3">
      <c r="A66" s="32" t="str">
        <f>IF(Requirements!A66="","",Requirements!A66)</f>
        <v/>
      </c>
      <c r="B66" s="33" t="str">
        <f>IF(Requirements!B66="","",Requirements!B66)</f>
        <v/>
      </c>
      <c r="C66" s="153"/>
      <c r="D66" s="150"/>
      <c r="E66" s="150"/>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0"/>
      <c r="AY66" s="150"/>
      <c r="AZ66" s="150"/>
      <c r="BA66" s="150"/>
      <c r="BB66" s="150"/>
      <c r="BC66" s="150"/>
      <c r="BD66" s="150"/>
      <c r="BE66" s="150"/>
      <c r="BF66" s="150"/>
      <c r="BG66" s="150"/>
      <c r="BH66" s="150"/>
      <c r="BI66" s="150"/>
      <c r="BJ66" s="150"/>
      <c r="BK66" s="150"/>
      <c r="BL66" s="150"/>
      <c r="BM66" s="150"/>
      <c r="BN66" s="150"/>
      <c r="BO66" s="150"/>
      <c r="BP66" s="150"/>
      <c r="BQ66" s="150"/>
      <c r="BR66" s="150"/>
      <c r="BS66" s="150"/>
      <c r="BT66" s="150"/>
      <c r="BU66" s="150"/>
      <c r="BV66" s="150"/>
      <c r="BW66" s="150"/>
      <c r="BX66" s="150"/>
      <c r="BY66" s="150"/>
      <c r="BZ66" s="150"/>
      <c r="CA66" s="150"/>
      <c r="CB66" s="150"/>
      <c r="CC66" s="150"/>
      <c r="CD66" s="150"/>
      <c r="CE66" s="150"/>
      <c r="CF66" s="150"/>
      <c r="CG66" s="150"/>
      <c r="CH66" s="150"/>
      <c r="CI66" s="150"/>
      <c r="CJ66" s="150"/>
      <c r="CK66" s="150"/>
      <c r="CL66" s="150"/>
      <c r="CM66" s="150"/>
      <c r="CN66" s="150"/>
      <c r="CO66" s="150"/>
      <c r="CP66" s="150"/>
      <c r="CQ66" s="150"/>
      <c r="CR66" s="150"/>
      <c r="CS66" s="150"/>
      <c r="CT66" s="150"/>
      <c r="CU66" s="114">
        <f t="shared" si="0"/>
        <v>0</v>
      </c>
    </row>
    <row r="67" spans="1:99" x14ac:dyDescent="0.3">
      <c r="A67" s="32" t="str">
        <f>IF(Requirements!A67="","",Requirements!A67)</f>
        <v/>
      </c>
      <c r="B67" s="33" t="str">
        <f>IF(Requirements!B67="","",Requirements!B67)</f>
        <v/>
      </c>
      <c r="C67" s="153"/>
      <c r="D67" s="150"/>
      <c r="E67" s="150"/>
      <c r="F67" s="150"/>
      <c r="G67" s="150"/>
      <c r="H67" s="150"/>
      <c r="I67" s="150"/>
      <c r="J67" s="150"/>
      <c r="K67" s="150"/>
      <c r="L67" s="150"/>
      <c r="M67" s="150"/>
      <c r="N67" s="150"/>
      <c r="O67" s="150"/>
      <c r="P67" s="150"/>
      <c r="Q67" s="150"/>
      <c r="R67" s="150"/>
      <c r="S67" s="150"/>
      <c r="T67" s="150"/>
      <c r="U67" s="150"/>
      <c r="V67" s="150"/>
      <c r="W67" s="150"/>
      <c r="X67" s="150"/>
      <c r="Y67" s="150"/>
      <c r="Z67" s="150"/>
      <c r="AA67" s="150"/>
      <c r="AB67" s="150"/>
      <c r="AC67" s="150"/>
      <c r="AD67" s="150"/>
      <c r="AE67" s="150"/>
      <c r="AF67" s="150"/>
      <c r="AG67" s="150"/>
      <c r="AH67" s="150"/>
      <c r="AI67" s="150"/>
      <c r="AJ67" s="150"/>
      <c r="AK67" s="150"/>
      <c r="AL67" s="150"/>
      <c r="AM67" s="150"/>
      <c r="AN67" s="150"/>
      <c r="AO67" s="150"/>
      <c r="AP67" s="150"/>
      <c r="AQ67" s="150"/>
      <c r="AR67" s="150"/>
      <c r="AS67" s="150"/>
      <c r="AT67" s="150"/>
      <c r="AU67" s="150"/>
      <c r="AV67" s="150"/>
      <c r="AW67" s="150"/>
      <c r="AX67" s="150"/>
      <c r="AY67" s="150"/>
      <c r="AZ67" s="150"/>
      <c r="BA67" s="150"/>
      <c r="BB67" s="150"/>
      <c r="BC67" s="150"/>
      <c r="BD67" s="150"/>
      <c r="BE67" s="150"/>
      <c r="BF67" s="150"/>
      <c r="BG67" s="150"/>
      <c r="BH67" s="150"/>
      <c r="BI67" s="150"/>
      <c r="BJ67" s="150"/>
      <c r="BK67" s="150"/>
      <c r="BL67" s="150"/>
      <c r="BM67" s="150"/>
      <c r="BN67" s="150"/>
      <c r="BO67" s="150"/>
      <c r="BP67" s="150"/>
      <c r="BQ67" s="150"/>
      <c r="BR67" s="150"/>
      <c r="BS67" s="150"/>
      <c r="BT67" s="150"/>
      <c r="BU67" s="150"/>
      <c r="BV67" s="150"/>
      <c r="BW67" s="150"/>
      <c r="BX67" s="150"/>
      <c r="BY67" s="150"/>
      <c r="BZ67" s="150"/>
      <c r="CA67" s="150"/>
      <c r="CB67" s="150"/>
      <c r="CC67" s="150"/>
      <c r="CD67" s="150"/>
      <c r="CE67" s="150"/>
      <c r="CF67" s="150"/>
      <c r="CG67" s="150"/>
      <c r="CH67" s="150"/>
      <c r="CI67" s="150"/>
      <c r="CJ67" s="150"/>
      <c r="CK67" s="150"/>
      <c r="CL67" s="150"/>
      <c r="CM67" s="150"/>
      <c r="CN67" s="150"/>
      <c r="CO67" s="150"/>
      <c r="CP67" s="150"/>
      <c r="CQ67" s="150"/>
      <c r="CR67" s="150"/>
      <c r="CS67" s="150"/>
      <c r="CT67" s="150"/>
      <c r="CU67" s="114">
        <f t="shared" si="0"/>
        <v>0</v>
      </c>
    </row>
    <row r="68" spans="1:99" x14ac:dyDescent="0.3">
      <c r="A68" s="32" t="str">
        <f>IF(Requirements!A68="","",Requirements!A68)</f>
        <v/>
      </c>
      <c r="B68" s="33" t="str">
        <f>IF(Requirements!B68="","",Requirements!B68)</f>
        <v/>
      </c>
      <c r="C68" s="153"/>
      <c r="D68" s="150"/>
      <c r="E68" s="150"/>
      <c r="F68" s="150"/>
      <c r="G68" s="150"/>
      <c r="H68" s="150"/>
      <c r="I68" s="150"/>
      <c r="J68" s="150"/>
      <c r="K68" s="150"/>
      <c r="L68" s="150"/>
      <c r="M68" s="150"/>
      <c r="N68" s="150"/>
      <c r="O68" s="150"/>
      <c r="P68" s="150"/>
      <c r="Q68" s="150"/>
      <c r="R68" s="150"/>
      <c r="S68" s="150"/>
      <c r="T68" s="150"/>
      <c r="U68" s="150"/>
      <c r="V68" s="150"/>
      <c r="W68" s="150"/>
      <c r="X68" s="150"/>
      <c r="Y68" s="150"/>
      <c r="Z68" s="150"/>
      <c r="AA68" s="150"/>
      <c r="AB68" s="150"/>
      <c r="AC68" s="150"/>
      <c r="AD68" s="150"/>
      <c r="AE68" s="150"/>
      <c r="AF68" s="150"/>
      <c r="AG68" s="150"/>
      <c r="AH68" s="150"/>
      <c r="AI68" s="150"/>
      <c r="AJ68" s="150"/>
      <c r="AK68" s="150"/>
      <c r="AL68" s="150"/>
      <c r="AM68" s="150"/>
      <c r="AN68" s="150"/>
      <c r="AO68" s="150"/>
      <c r="AP68" s="150"/>
      <c r="AQ68" s="150"/>
      <c r="AR68" s="150"/>
      <c r="AS68" s="150"/>
      <c r="AT68" s="150"/>
      <c r="AU68" s="150"/>
      <c r="AV68" s="150"/>
      <c r="AW68" s="150"/>
      <c r="AX68" s="150"/>
      <c r="AY68" s="150"/>
      <c r="AZ68" s="150"/>
      <c r="BA68" s="150"/>
      <c r="BB68" s="150"/>
      <c r="BC68" s="150"/>
      <c r="BD68" s="150"/>
      <c r="BE68" s="150"/>
      <c r="BF68" s="150"/>
      <c r="BG68" s="150"/>
      <c r="BH68" s="150"/>
      <c r="BI68" s="150"/>
      <c r="BJ68" s="150"/>
      <c r="BK68" s="150"/>
      <c r="BL68" s="150"/>
      <c r="BM68" s="150"/>
      <c r="BN68" s="150"/>
      <c r="BO68" s="150"/>
      <c r="BP68" s="150"/>
      <c r="BQ68" s="150"/>
      <c r="BR68" s="150"/>
      <c r="BS68" s="150"/>
      <c r="BT68" s="150"/>
      <c r="BU68" s="150"/>
      <c r="BV68" s="150"/>
      <c r="BW68" s="150"/>
      <c r="BX68" s="150"/>
      <c r="BY68" s="150"/>
      <c r="BZ68" s="150"/>
      <c r="CA68" s="150"/>
      <c r="CB68" s="150"/>
      <c r="CC68" s="150"/>
      <c r="CD68" s="150"/>
      <c r="CE68" s="150"/>
      <c r="CF68" s="150"/>
      <c r="CG68" s="150"/>
      <c r="CH68" s="150"/>
      <c r="CI68" s="150"/>
      <c r="CJ68" s="150"/>
      <c r="CK68" s="150"/>
      <c r="CL68" s="150"/>
      <c r="CM68" s="150"/>
      <c r="CN68" s="150"/>
      <c r="CO68" s="150"/>
      <c r="CP68" s="150"/>
      <c r="CQ68" s="150"/>
      <c r="CR68" s="150"/>
      <c r="CS68" s="150"/>
      <c r="CT68" s="150"/>
      <c r="CU68" s="114">
        <f t="shared" si="0"/>
        <v>0</v>
      </c>
    </row>
    <row r="69" spans="1:99" x14ac:dyDescent="0.3">
      <c r="A69" s="32" t="str">
        <f>IF(Requirements!A69="","",Requirements!A69)</f>
        <v/>
      </c>
      <c r="B69" s="33" t="str">
        <f>IF(Requirements!B69="","",Requirements!B69)</f>
        <v/>
      </c>
      <c r="C69" s="153"/>
      <c r="D69" s="150"/>
      <c r="E69" s="150"/>
      <c r="F69" s="150"/>
      <c r="G69" s="150"/>
      <c r="H69" s="150"/>
      <c r="I69" s="150"/>
      <c r="J69" s="150"/>
      <c r="K69" s="150"/>
      <c r="L69" s="150"/>
      <c r="M69" s="150"/>
      <c r="N69" s="150"/>
      <c r="O69" s="150"/>
      <c r="P69" s="150"/>
      <c r="Q69" s="150"/>
      <c r="R69" s="150"/>
      <c r="S69" s="150"/>
      <c r="T69" s="150"/>
      <c r="U69" s="150"/>
      <c r="V69" s="150"/>
      <c r="W69" s="150"/>
      <c r="X69" s="150"/>
      <c r="Y69" s="150"/>
      <c r="Z69" s="150"/>
      <c r="AA69" s="150"/>
      <c r="AB69" s="150"/>
      <c r="AC69" s="150"/>
      <c r="AD69" s="150"/>
      <c r="AE69" s="150"/>
      <c r="AF69" s="150"/>
      <c r="AG69" s="150"/>
      <c r="AH69" s="150"/>
      <c r="AI69" s="150"/>
      <c r="AJ69" s="150"/>
      <c r="AK69" s="150"/>
      <c r="AL69" s="150"/>
      <c r="AM69" s="150"/>
      <c r="AN69" s="150"/>
      <c r="AO69" s="150"/>
      <c r="AP69" s="150"/>
      <c r="AQ69" s="150"/>
      <c r="AR69" s="150"/>
      <c r="AS69" s="150"/>
      <c r="AT69" s="150"/>
      <c r="AU69" s="150"/>
      <c r="AV69" s="150"/>
      <c r="AW69" s="150"/>
      <c r="AX69" s="150"/>
      <c r="AY69" s="150"/>
      <c r="AZ69" s="150"/>
      <c r="BA69" s="150"/>
      <c r="BB69" s="150"/>
      <c r="BC69" s="150"/>
      <c r="BD69" s="150"/>
      <c r="BE69" s="150"/>
      <c r="BF69" s="150"/>
      <c r="BG69" s="150"/>
      <c r="BH69" s="150"/>
      <c r="BI69" s="150"/>
      <c r="BJ69" s="150"/>
      <c r="BK69" s="150"/>
      <c r="BL69" s="150"/>
      <c r="BM69" s="150"/>
      <c r="BN69" s="150"/>
      <c r="BO69" s="150"/>
      <c r="BP69" s="150"/>
      <c r="BQ69" s="150"/>
      <c r="BR69" s="150"/>
      <c r="BS69" s="150"/>
      <c r="BT69" s="150"/>
      <c r="BU69" s="150"/>
      <c r="BV69" s="150"/>
      <c r="BW69" s="150"/>
      <c r="BX69" s="150"/>
      <c r="BY69" s="150"/>
      <c r="BZ69" s="150"/>
      <c r="CA69" s="150"/>
      <c r="CB69" s="150"/>
      <c r="CC69" s="150"/>
      <c r="CD69" s="150"/>
      <c r="CE69" s="150"/>
      <c r="CF69" s="150"/>
      <c r="CG69" s="150"/>
      <c r="CH69" s="150"/>
      <c r="CI69" s="150"/>
      <c r="CJ69" s="150"/>
      <c r="CK69" s="150"/>
      <c r="CL69" s="150"/>
      <c r="CM69" s="150"/>
      <c r="CN69" s="150"/>
      <c r="CO69" s="150"/>
      <c r="CP69" s="150"/>
      <c r="CQ69" s="150"/>
      <c r="CR69" s="150"/>
      <c r="CS69" s="150"/>
      <c r="CT69" s="150"/>
      <c r="CU69" s="114">
        <f t="shared" si="0"/>
        <v>0</v>
      </c>
    </row>
    <row r="70" spans="1:99" x14ac:dyDescent="0.3">
      <c r="A70" s="32" t="str">
        <f>IF(Requirements!A70="","",Requirements!A70)</f>
        <v/>
      </c>
      <c r="B70" s="33" t="str">
        <f>IF(Requirements!B70="","",Requirements!B70)</f>
        <v/>
      </c>
      <c r="C70" s="153"/>
      <c r="D70" s="150"/>
      <c r="E70" s="150"/>
      <c r="F70" s="150"/>
      <c r="G70" s="150"/>
      <c r="H70" s="150"/>
      <c r="I70" s="150"/>
      <c r="J70" s="150"/>
      <c r="K70" s="150"/>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c r="AK70" s="150"/>
      <c r="AL70" s="150"/>
      <c r="AM70" s="150"/>
      <c r="AN70" s="150"/>
      <c r="AO70" s="150"/>
      <c r="AP70" s="150"/>
      <c r="AQ70" s="150"/>
      <c r="AR70" s="150"/>
      <c r="AS70" s="150"/>
      <c r="AT70" s="150"/>
      <c r="AU70" s="150"/>
      <c r="AV70" s="150"/>
      <c r="AW70" s="150"/>
      <c r="AX70" s="150"/>
      <c r="AY70" s="150"/>
      <c r="AZ70" s="150"/>
      <c r="BA70" s="150"/>
      <c r="BB70" s="150"/>
      <c r="BC70" s="150"/>
      <c r="BD70" s="150"/>
      <c r="BE70" s="150"/>
      <c r="BF70" s="150"/>
      <c r="BG70" s="150"/>
      <c r="BH70" s="150"/>
      <c r="BI70" s="150"/>
      <c r="BJ70" s="150"/>
      <c r="BK70" s="150"/>
      <c r="BL70" s="150"/>
      <c r="BM70" s="150"/>
      <c r="BN70" s="150"/>
      <c r="BO70" s="150"/>
      <c r="BP70" s="150"/>
      <c r="BQ70" s="150"/>
      <c r="BR70" s="150"/>
      <c r="BS70" s="150"/>
      <c r="BT70" s="150"/>
      <c r="BU70" s="150"/>
      <c r="BV70" s="150"/>
      <c r="BW70" s="150"/>
      <c r="BX70" s="150"/>
      <c r="BY70" s="150"/>
      <c r="BZ70" s="150"/>
      <c r="CA70" s="150"/>
      <c r="CB70" s="150"/>
      <c r="CC70" s="150"/>
      <c r="CD70" s="150"/>
      <c r="CE70" s="150"/>
      <c r="CF70" s="150"/>
      <c r="CG70" s="150"/>
      <c r="CH70" s="150"/>
      <c r="CI70" s="150"/>
      <c r="CJ70" s="150"/>
      <c r="CK70" s="150"/>
      <c r="CL70" s="150"/>
      <c r="CM70" s="150"/>
      <c r="CN70" s="150"/>
      <c r="CO70" s="150"/>
      <c r="CP70" s="150"/>
      <c r="CQ70" s="150"/>
      <c r="CR70" s="150"/>
      <c r="CS70" s="150"/>
      <c r="CT70" s="150"/>
      <c r="CU70" s="114">
        <f t="shared" ref="CU70:CU115" si="1">SUM(C70:CT70)</f>
        <v>0</v>
      </c>
    </row>
    <row r="71" spans="1:99" x14ac:dyDescent="0.3">
      <c r="A71" s="32" t="str">
        <f>IF(Requirements!A71="","",Requirements!A71)</f>
        <v/>
      </c>
      <c r="B71" s="33" t="str">
        <f>IF(Requirements!B71="","",Requirements!B71)</f>
        <v/>
      </c>
      <c r="C71" s="153"/>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0"/>
      <c r="AY71" s="150"/>
      <c r="AZ71" s="150"/>
      <c r="BA71" s="150"/>
      <c r="BB71" s="150"/>
      <c r="BC71" s="150"/>
      <c r="BD71" s="150"/>
      <c r="BE71" s="150"/>
      <c r="BF71" s="150"/>
      <c r="BG71" s="150"/>
      <c r="BH71" s="150"/>
      <c r="BI71" s="150"/>
      <c r="BJ71" s="150"/>
      <c r="BK71" s="150"/>
      <c r="BL71" s="150"/>
      <c r="BM71" s="150"/>
      <c r="BN71" s="150"/>
      <c r="BO71" s="150"/>
      <c r="BP71" s="150"/>
      <c r="BQ71" s="150"/>
      <c r="BR71" s="150"/>
      <c r="BS71" s="150"/>
      <c r="BT71" s="150"/>
      <c r="BU71" s="150"/>
      <c r="BV71" s="150"/>
      <c r="BW71" s="150"/>
      <c r="BX71" s="150"/>
      <c r="BY71" s="150"/>
      <c r="BZ71" s="150"/>
      <c r="CA71" s="150"/>
      <c r="CB71" s="150"/>
      <c r="CC71" s="150"/>
      <c r="CD71" s="150"/>
      <c r="CE71" s="150"/>
      <c r="CF71" s="150"/>
      <c r="CG71" s="150"/>
      <c r="CH71" s="150"/>
      <c r="CI71" s="150"/>
      <c r="CJ71" s="150"/>
      <c r="CK71" s="150"/>
      <c r="CL71" s="150"/>
      <c r="CM71" s="150"/>
      <c r="CN71" s="150"/>
      <c r="CO71" s="150"/>
      <c r="CP71" s="150"/>
      <c r="CQ71" s="150"/>
      <c r="CR71" s="150"/>
      <c r="CS71" s="150"/>
      <c r="CT71" s="150"/>
      <c r="CU71" s="114">
        <f t="shared" si="1"/>
        <v>0</v>
      </c>
    </row>
    <row r="72" spans="1:99" x14ac:dyDescent="0.3">
      <c r="A72" s="32" t="str">
        <f>IF(Requirements!A72="","",Requirements!A72)</f>
        <v/>
      </c>
      <c r="B72" s="33" t="str">
        <f>IF(Requirements!B72="","",Requirements!B72)</f>
        <v/>
      </c>
      <c r="C72" s="153"/>
      <c r="D72" s="150"/>
      <c r="E72" s="150"/>
      <c r="F72" s="150"/>
      <c r="G72" s="150"/>
      <c r="H72" s="150"/>
      <c r="I72" s="150"/>
      <c r="J72" s="150"/>
      <c r="K72" s="150"/>
      <c r="L72" s="150"/>
      <c r="M72" s="150"/>
      <c r="N72" s="150"/>
      <c r="O72" s="150"/>
      <c r="P72" s="150"/>
      <c r="Q72" s="150"/>
      <c r="R72" s="150"/>
      <c r="S72" s="150"/>
      <c r="T72" s="150"/>
      <c r="U72" s="150"/>
      <c r="V72" s="150"/>
      <c r="W72" s="150"/>
      <c r="X72" s="150"/>
      <c r="Y72" s="150"/>
      <c r="Z72" s="150"/>
      <c r="AA72" s="150"/>
      <c r="AB72" s="150"/>
      <c r="AC72" s="150"/>
      <c r="AD72" s="150"/>
      <c r="AE72" s="150"/>
      <c r="AF72" s="150"/>
      <c r="AG72" s="150"/>
      <c r="AH72" s="150"/>
      <c r="AI72" s="150"/>
      <c r="AJ72" s="150"/>
      <c r="AK72" s="150"/>
      <c r="AL72" s="150"/>
      <c r="AM72" s="150"/>
      <c r="AN72" s="150"/>
      <c r="AO72" s="150"/>
      <c r="AP72" s="150"/>
      <c r="AQ72" s="150"/>
      <c r="AR72" s="150"/>
      <c r="AS72" s="150"/>
      <c r="AT72" s="150"/>
      <c r="AU72" s="150"/>
      <c r="AV72" s="150"/>
      <c r="AW72" s="150"/>
      <c r="AX72" s="150"/>
      <c r="AY72" s="150"/>
      <c r="AZ72" s="150"/>
      <c r="BA72" s="150"/>
      <c r="BB72" s="150"/>
      <c r="BC72" s="150"/>
      <c r="BD72" s="150"/>
      <c r="BE72" s="150"/>
      <c r="BF72" s="150"/>
      <c r="BG72" s="150"/>
      <c r="BH72" s="150"/>
      <c r="BI72" s="150"/>
      <c r="BJ72" s="150"/>
      <c r="BK72" s="150"/>
      <c r="BL72" s="150"/>
      <c r="BM72" s="150"/>
      <c r="BN72" s="150"/>
      <c r="BO72" s="150"/>
      <c r="BP72" s="150"/>
      <c r="BQ72" s="150"/>
      <c r="BR72" s="150"/>
      <c r="BS72" s="150"/>
      <c r="BT72" s="150"/>
      <c r="BU72" s="150"/>
      <c r="BV72" s="150"/>
      <c r="BW72" s="150"/>
      <c r="BX72" s="150"/>
      <c r="BY72" s="150"/>
      <c r="BZ72" s="150"/>
      <c r="CA72" s="150"/>
      <c r="CB72" s="150"/>
      <c r="CC72" s="150"/>
      <c r="CD72" s="150"/>
      <c r="CE72" s="150"/>
      <c r="CF72" s="150"/>
      <c r="CG72" s="150"/>
      <c r="CH72" s="150"/>
      <c r="CI72" s="150"/>
      <c r="CJ72" s="150"/>
      <c r="CK72" s="150"/>
      <c r="CL72" s="150"/>
      <c r="CM72" s="150"/>
      <c r="CN72" s="150"/>
      <c r="CO72" s="150"/>
      <c r="CP72" s="150"/>
      <c r="CQ72" s="150"/>
      <c r="CR72" s="150"/>
      <c r="CS72" s="150"/>
      <c r="CT72" s="150"/>
      <c r="CU72" s="114">
        <f t="shared" si="1"/>
        <v>0</v>
      </c>
    </row>
    <row r="73" spans="1:99" x14ac:dyDescent="0.3">
      <c r="A73" s="32" t="str">
        <f>IF(Requirements!A73="","",Requirements!A73)</f>
        <v/>
      </c>
      <c r="B73" s="33" t="str">
        <f>IF(Requirements!B73="","",Requirements!B73)</f>
        <v/>
      </c>
      <c r="C73" s="153"/>
      <c r="D73" s="150"/>
      <c r="E73" s="150"/>
      <c r="F73" s="150"/>
      <c r="G73" s="150"/>
      <c r="H73" s="150"/>
      <c r="I73" s="150"/>
      <c r="J73" s="150"/>
      <c r="K73" s="150"/>
      <c r="L73" s="150"/>
      <c r="M73" s="150"/>
      <c r="N73" s="150"/>
      <c r="O73" s="150"/>
      <c r="P73" s="150"/>
      <c r="Q73" s="150"/>
      <c r="R73" s="150"/>
      <c r="S73" s="150"/>
      <c r="T73" s="150"/>
      <c r="U73" s="150"/>
      <c r="V73" s="150"/>
      <c r="W73" s="150"/>
      <c r="X73" s="150"/>
      <c r="Y73" s="150"/>
      <c r="Z73" s="150"/>
      <c r="AA73" s="150"/>
      <c r="AB73" s="150"/>
      <c r="AC73" s="150"/>
      <c r="AD73" s="150"/>
      <c r="AE73" s="150"/>
      <c r="AF73" s="150"/>
      <c r="AG73" s="150"/>
      <c r="AH73" s="150"/>
      <c r="AI73" s="150"/>
      <c r="AJ73" s="150"/>
      <c r="AK73" s="150"/>
      <c r="AL73" s="150"/>
      <c r="AM73" s="150"/>
      <c r="AN73" s="150"/>
      <c r="AO73" s="150"/>
      <c r="AP73" s="150"/>
      <c r="AQ73" s="150"/>
      <c r="AR73" s="150"/>
      <c r="AS73" s="150"/>
      <c r="AT73" s="150"/>
      <c r="AU73" s="150"/>
      <c r="AV73" s="150"/>
      <c r="AW73" s="150"/>
      <c r="AX73" s="150"/>
      <c r="AY73" s="150"/>
      <c r="AZ73" s="150"/>
      <c r="BA73" s="150"/>
      <c r="BB73" s="150"/>
      <c r="BC73" s="150"/>
      <c r="BD73" s="150"/>
      <c r="BE73" s="150"/>
      <c r="BF73" s="150"/>
      <c r="BG73" s="150"/>
      <c r="BH73" s="150"/>
      <c r="BI73" s="150"/>
      <c r="BJ73" s="150"/>
      <c r="BK73" s="150"/>
      <c r="BL73" s="150"/>
      <c r="BM73" s="150"/>
      <c r="BN73" s="150"/>
      <c r="BO73" s="150"/>
      <c r="BP73" s="150"/>
      <c r="BQ73" s="150"/>
      <c r="BR73" s="150"/>
      <c r="BS73" s="150"/>
      <c r="BT73" s="150"/>
      <c r="BU73" s="150"/>
      <c r="BV73" s="150"/>
      <c r="BW73" s="150"/>
      <c r="BX73" s="150"/>
      <c r="BY73" s="150"/>
      <c r="BZ73" s="150"/>
      <c r="CA73" s="150"/>
      <c r="CB73" s="150"/>
      <c r="CC73" s="150"/>
      <c r="CD73" s="150"/>
      <c r="CE73" s="150"/>
      <c r="CF73" s="150"/>
      <c r="CG73" s="150"/>
      <c r="CH73" s="150"/>
      <c r="CI73" s="150"/>
      <c r="CJ73" s="150"/>
      <c r="CK73" s="150"/>
      <c r="CL73" s="150"/>
      <c r="CM73" s="150"/>
      <c r="CN73" s="150"/>
      <c r="CO73" s="150"/>
      <c r="CP73" s="150"/>
      <c r="CQ73" s="150"/>
      <c r="CR73" s="150"/>
      <c r="CS73" s="150"/>
      <c r="CT73" s="150"/>
      <c r="CU73" s="114">
        <f t="shared" si="1"/>
        <v>0</v>
      </c>
    </row>
    <row r="74" spans="1:99" x14ac:dyDescent="0.3">
      <c r="A74" s="32" t="str">
        <f>IF(Requirements!A74="","",Requirements!A74)</f>
        <v/>
      </c>
      <c r="B74" s="33" t="str">
        <f>IF(Requirements!B74="","",Requirements!B74)</f>
        <v/>
      </c>
      <c r="C74" s="153"/>
      <c r="D74" s="150"/>
      <c r="E74" s="150"/>
      <c r="F74" s="150"/>
      <c r="G74" s="150"/>
      <c r="H74" s="150"/>
      <c r="I74" s="150"/>
      <c r="J74" s="150"/>
      <c r="K74" s="150"/>
      <c r="L74" s="150"/>
      <c r="M74" s="150"/>
      <c r="N74" s="150"/>
      <c r="O74" s="150"/>
      <c r="P74" s="150"/>
      <c r="Q74" s="150"/>
      <c r="R74" s="150"/>
      <c r="S74" s="150"/>
      <c r="T74" s="150"/>
      <c r="U74" s="150"/>
      <c r="V74" s="150"/>
      <c r="W74" s="150"/>
      <c r="X74" s="150"/>
      <c r="Y74" s="150"/>
      <c r="Z74" s="150"/>
      <c r="AA74" s="150"/>
      <c r="AB74" s="150"/>
      <c r="AC74" s="150"/>
      <c r="AD74" s="150"/>
      <c r="AE74" s="150"/>
      <c r="AF74" s="150"/>
      <c r="AG74" s="150"/>
      <c r="AH74" s="150"/>
      <c r="AI74" s="150"/>
      <c r="AJ74" s="150"/>
      <c r="AK74" s="150"/>
      <c r="AL74" s="150"/>
      <c r="AM74" s="150"/>
      <c r="AN74" s="150"/>
      <c r="AO74" s="150"/>
      <c r="AP74" s="150"/>
      <c r="AQ74" s="150"/>
      <c r="AR74" s="150"/>
      <c r="AS74" s="150"/>
      <c r="AT74" s="150"/>
      <c r="AU74" s="150"/>
      <c r="AV74" s="150"/>
      <c r="AW74" s="150"/>
      <c r="AX74" s="150"/>
      <c r="AY74" s="150"/>
      <c r="AZ74" s="150"/>
      <c r="BA74" s="150"/>
      <c r="BB74" s="150"/>
      <c r="BC74" s="150"/>
      <c r="BD74" s="150"/>
      <c r="BE74" s="150"/>
      <c r="BF74" s="150"/>
      <c r="BG74" s="150"/>
      <c r="BH74" s="150"/>
      <c r="BI74" s="150"/>
      <c r="BJ74" s="150"/>
      <c r="BK74" s="150"/>
      <c r="BL74" s="150"/>
      <c r="BM74" s="150"/>
      <c r="BN74" s="150"/>
      <c r="BO74" s="150"/>
      <c r="BP74" s="150"/>
      <c r="BQ74" s="150"/>
      <c r="BR74" s="150"/>
      <c r="BS74" s="150"/>
      <c r="BT74" s="150"/>
      <c r="BU74" s="150"/>
      <c r="BV74" s="150"/>
      <c r="BW74" s="150"/>
      <c r="BX74" s="150"/>
      <c r="BY74" s="150"/>
      <c r="BZ74" s="150"/>
      <c r="CA74" s="150"/>
      <c r="CB74" s="150"/>
      <c r="CC74" s="150"/>
      <c r="CD74" s="150"/>
      <c r="CE74" s="150"/>
      <c r="CF74" s="150"/>
      <c r="CG74" s="150"/>
      <c r="CH74" s="150"/>
      <c r="CI74" s="150"/>
      <c r="CJ74" s="150"/>
      <c r="CK74" s="150"/>
      <c r="CL74" s="150"/>
      <c r="CM74" s="150"/>
      <c r="CN74" s="150"/>
      <c r="CO74" s="150"/>
      <c r="CP74" s="150"/>
      <c r="CQ74" s="150"/>
      <c r="CR74" s="150"/>
      <c r="CS74" s="150"/>
      <c r="CT74" s="150"/>
      <c r="CU74" s="114">
        <f t="shared" si="1"/>
        <v>0</v>
      </c>
    </row>
    <row r="75" spans="1:99" x14ac:dyDescent="0.3">
      <c r="A75" s="32" t="str">
        <f>IF(Requirements!A75="","",Requirements!A75)</f>
        <v/>
      </c>
      <c r="B75" s="33" t="str">
        <f>IF(Requirements!B75="","",Requirements!B75)</f>
        <v/>
      </c>
      <c r="C75" s="153"/>
      <c r="D75" s="150"/>
      <c r="E75" s="150"/>
      <c r="F75" s="150"/>
      <c r="G75" s="150"/>
      <c r="H75" s="150"/>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0"/>
      <c r="AJ75" s="150"/>
      <c r="AK75" s="150"/>
      <c r="AL75" s="150"/>
      <c r="AM75" s="150"/>
      <c r="AN75" s="150"/>
      <c r="AO75" s="150"/>
      <c r="AP75" s="150"/>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0"/>
      <c r="BQ75" s="150"/>
      <c r="BR75" s="150"/>
      <c r="BS75" s="150"/>
      <c r="BT75" s="150"/>
      <c r="BU75" s="150"/>
      <c r="BV75" s="150"/>
      <c r="BW75" s="150"/>
      <c r="BX75" s="150"/>
      <c r="BY75" s="150"/>
      <c r="BZ75" s="150"/>
      <c r="CA75" s="150"/>
      <c r="CB75" s="150"/>
      <c r="CC75" s="150"/>
      <c r="CD75" s="150"/>
      <c r="CE75" s="150"/>
      <c r="CF75" s="150"/>
      <c r="CG75" s="150"/>
      <c r="CH75" s="150"/>
      <c r="CI75" s="150"/>
      <c r="CJ75" s="150"/>
      <c r="CK75" s="150"/>
      <c r="CL75" s="150"/>
      <c r="CM75" s="150"/>
      <c r="CN75" s="150"/>
      <c r="CO75" s="150"/>
      <c r="CP75" s="150"/>
      <c r="CQ75" s="150"/>
      <c r="CR75" s="150"/>
      <c r="CS75" s="150"/>
      <c r="CT75" s="150"/>
      <c r="CU75" s="114">
        <f t="shared" si="1"/>
        <v>0</v>
      </c>
    </row>
    <row r="76" spans="1:99" x14ac:dyDescent="0.3">
      <c r="A76" s="32" t="str">
        <f>IF(Requirements!A76="","",Requirements!A76)</f>
        <v/>
      </c>
      <c r="B76" s="33" t="str">
        <f>IF(Requirements!B76="","",Requirements!B76)</f>
        <v/>
      </c>
      <c r="C76" s="153"/>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0"/>
      <c r="AK76" s="150"/>
      <c r="AL76" s="150"/>
      <c r="AM76" s="150"/>
      <c r="AN76" s="150"/>
      <c r="AO76" s="150"/>
      <c r="AP76" s="150"/>
      <c r="AQ76" s="150"/>
      <c r="AR76" s="150"/>
      <c r="AS76" s="150"/>
      <c r="AT76" s="150"/>
      <c r="AU76" s="150"/>
      <c r="AV76" s="150"/>
      <c r="AW76" s="150"/>
      <c r="AX76" s="150"/>
      <c r="AY76" s="150"/>
      <c r="AZ76" s="150"/>
      <c r="BA76" s="150"/>
      <c r="BB76" s="150"/>
      <c r="BC76" s="150"/>
      <c r="BD76" s="150"/>
      <c r="BE76" s="150"/>
      <c r="BF76" s="150"/>
      <c r="BG76" s="150"/>
      <c r="BH76" s="150"/>
      <c r="BI76" s="150"/>
      <c r="BJ76" s="150"/>
      <c r="BK76" s="150"/>
      <c r="BL76" s="150"/>
      <c r="BM76" s="150"/>
      <c r="BN76" s="150"/>
      <c r="BO76" s="150"/>
      <c r="BP76" s="150"/>
      <c r="BQ76" s="150"/>
      <c r="BR76" s="150"/>
      <c r="BS76" s="150"/>
      <c r="BT76" s="150"/>
      <c r="BU76" s="150"/>
      <c r="BV76" s="150"/>
      <c r="BW76" s="150"/>
      <c r="BX76" s="150"/>
      <c r="BY76" s="150"/>
      <c r="BZ76" s="150"/>
      <c r="CA76" s="150"/>
      <c r="CB76" s="150"/>
      <c r="CC76" s="150"/>
      <c r="CD76" s="150"/>
      <c r="CE76" s="150"/>
      <c r="CF76" s="150"/>
      <c r="CG76" s="150"/>
      <c r="CH76" s="150"/>
      <c r="CI76" s="150"/>
      <c r="CJ76" s="150"/>
      <c r="CK76" s="150"/>
      <c r="CL76" s="150"/>
      <c r="CM76" s="150"/>
      <c r="CN76" s="150"/>
      <c r="CO76" s="150"/>
      <c r="CP76" s="150"/>
      <c r="CQ76" s="150"/>
      <c r="CR76" s="150"/>
      <c r="CS76" s="150"/>
      <c r="CT76" s="150"/>
      <c r="CU76" s="114">
        <f t="shared" si="1"/>
        <v>0</v>
      </c>
    </row>
    <row r="77" spans="1:99" x14ac:dyDescent="0.3">
      <c r="A77" s="32" t="str">
        <f>IF(Requirements!A77="","",Requirements!A77)</f>
        <v/>
      </c>
      <c r="B77" s="33" t="str">
        <f>IF(Requirements!B77="","",Requirements!B77)</f>
        <v/>
      </c>
      <c r="C77" s="153"/>
      <c r="D77" s="150"/>
      <c r="E77" s="150"/>
      <c r="F77" s="150"/>
      <c r="G77" s="150"/>
      <c r="H77" s="150"/>
      <c r="I77" s="150"/>
      <c r="J77" s="150"/>
      <c r="K77" s="150"/>
      <c r="L77" s="150"/>
      <c r="M77" s="150"/>
      <c r="N77" s="150"/>
      <c r="O77" s="150"/>
      <c r="P77" s="150"/>
      <c r="Q77" s="150"/>
      <c r="R77" s="150"/>
      <c r="S77" s="150"/>
      <c r="T77" s="150"/>
      <c r="U77" s="150"/>
      <c r="V77" s="150"/>
      <c r="W77" s="150"/>
      <c r="X77" s="150"/>
      <c r="Y77" s="150"/>
      <c r="Z77" s="150"/>
      <c r="AA77" s="150"/>
      <c r="AB77" s="150"/>
      <c r="AC77" s="150"/>
      <c r="AD77" s="150"/>
      <c r="AE77" s="150"/>
      <c r="AF77" s="150"/>
      <c r="AG77" s="150"/>
      <c r="AH77" s="150"/>
      <c r="AI77" s="150"/>
      <c r="AJ77" s="150"/>
      <c r="AK77" s="150"/>
      <c r="AL77" s="150"/>
      <c r="AM77" s="150"/>
      <c r="AN77" s="150"/>
      <c r="AO77" s="150"/>
      <c r="AP77" s="150"/>
      <c r="AQ77" s="150"/>
      <c r="AR77" s="150"/>
      <c r="AS77" s="150"/>
      <c r="AT77" s="150"/>
      <c r="AU77" s="150"/>
      <c r="AV77" s="150"/>
      <c r="AW77" s="150"/>
      <c r="AX77" s="150"/>
      <c r="AY77" s="150"/>
      <c r="AZ77" s="150"/>
      <c r="BA77" s="150"/>
      <c r="BB77" s="150"/>
      <c r="BC77" s="150"/>
      <c r="BD77" s="150"/>
      <c r="BE77" s="150"/>
      <c r="BF77" s="150"/>
      <c r="BG77" s="150"/>
      <c r="BH77" s="150"/>
      <c r="BI77" s="150"/>
      <c r="BJ77" s="150"/>
      <c r="BK77" s="150"/>
      <c r="BL77" s="150"/>
      <c r="BM77" s="150"/>
      <c r="BN77" s="150"/>
      <c r="BO77" s="150"/>
      <c r="BP77" s="150"/>
      <c r="BQ77" s="150"/>
      <c r="BR77" s="150"/>
      <c r="BS77" s="150"/>
      <c r="BT77" s="150"/>
      <c r="BU77" s="150"/>
      <c r="BV77" s="150"/>
      <c r="BW77" s="150"/>
      <c r="BX77" s="150"/>
      <c r="BY77" s="150"/>
      <c r="BZ77" s="150"/>
      <c r="CA77" s="150"/>
      <c r="CB77" s="150"/>
      <c r="CC77" s="150"/>
      <c r="CD77" s="150"/>
      <c r="CE77" s="150"/>
      <c r="CF77" s="150"/>
      <c r="CG77" s="150"/>
      <c r="CH77" s="150"/>
      <c r="CI77" s="150"/>
      <c r="CJ77" s="150"/>
      <c r="CK77" s="150"/>
      <c r="CL77" s="150"/>
      <c r="CM77" s="150"/>
      <c r="CN77" s="150"/>
      <c r="CO77" s="150"/>
      <c r="CP77" s="150"/>
      <c r="CQ77" s="150"/>
      <c r="CR77" s="150"/>
      <c r="CS77" s="150"/>
      <c r="CT77" s="150"/>
      <c r="CU77" s="114">
        <f t="shared" si="1"/>
        <v>0</v>
      </c>
    </row>
    <row r="78" spans="1:99" x14ac:dyDescent="0.3">
      <c r="A78" s="32" t="str">
        <f>IF(Requirements!A78="","",Requirements!A78)</f>
        <v/>
      </c>
      <c r="B78" s="33" t="str">
        <f>IF(Requirements!B78="","",Requirements!B78)</f>
        <v/>
      </c>
      <c r="C78" s="153"/>
      <c r="D78" s="150"/>
      <c r="E78" s="150"/>
      <c r="F78" s="150"/>
      <c r="G78" s="150"/>
      <c r="H78" s="150"/>
      <c r="I78" s="150"/>
      <c r="J78" s="150"/>
      <c r="K78" s="150"/>
      <c r="L78" s="150"/>
      <c r="M78" s="150"/>
      <c r="N78" s="150"/>
      <c r="O78" s="150"/>
      <c r="P78" s="150"/>
      <c r="Q78" s="150"/>
      <c r="R78" s="150"/>
      <c r="S78" s="150"/>
      <c r="T78" s="150"/>
      <c r="U78" s="150"/>
      <c r="V78" s="150"/>
      <c r="W78" s="150"/>
      <c r="X78" s="150"/>
      <c r="Y78" s="150"/>
      <c r="Z78" s="150"/>
      <c r="AA78" s="150"/>
      <c r="AB78" s="150"/>
      <c r="AC78" s="150"/>
      <c r="AD78" s="150"/>
      <c r="AE78" s="150"/>
      <c r="AF78" s="150"/>
      <c r="AG78" s="150"/>
      <c r="AH78" s="150"/>
      <c r="AI78" s="150"/>
      <c r="AJ78" s="150"/>
      <c r="AK78" s="150"/>
      <c r="AL78" s="150"/>
      <c r="AM78" s="150"/>
      <c r="AN78" s="150"/>
      <c r="AO78" s="150"/>
      <c r="AP78" s="150"/>
      <c r="AQ78" s="150"/>
      <c r="AR78" s="150"/>
      <c r="AS78" s="150"/>
      <c r="AT78" s="150"/>
      <c r="AU78" s="150"/>
      <c r="AV78" s="150"/>
      <c r="AW78" s="150"/>
      <c r="AX78" s="150"/>
      <c r="AY78" s="150"/>
      <c r="AZ78" s="150"/>
      <c r="BA78" s="150"/>
      <c r="BB78" s="150"/>
      <c r="BC78" s="150"/>
      <c r="BD78" s="150"/>
      <c r="BE78" s="150"/>
      <c r="BF78" s="150"/>
      <c r="BG78" s="150"/>
      <c r="BH78" s="150"/>
      <c r="BI78" s="150"/>
      <c r="BJ78" s="150"/>
      <c r="BK78" s="150"/>
      <c r="BL78" s="150"/>
      <c r="BM78" s="150"/>
      <c r="BN78" s="150"/>
      <c r="BO78" s="150"/>
      <c r="BP78" s="150"/>
      <c r="BQ78" s="150"/>
      <c r="BR78" s="150"/>
      <c r="BS78" s="150"/>
      <c r="BT78" s="150"/>
      <c r="BU78" s="150"/>
      <c r="BV78" s="150"/>
      <c r="BW78" s="150"/>
      <c r="BX78" s="150"/>
      <c r="BY78" s="150"/>
      <c r="BZ78" s="150"/>
      <c r="CA78" s="150"/>
      <c r="CB78" s="150"/>
      <c r="CC78" s="150"/>
      <c r="CD78" s="150"/>
      <c r="CE78" s="150"/>
      <c r="CF78" s="150"/>
      <c r="CG78" s="150"/>
      <c r="CH78" s="150"/>
      <c r="CI78" s="150"/>
      <c r="CJ78" s="150"/>
      <c r="CK78" s="150"/>
      <c r="CL78" s="150"/>
      <c r="CM78" s="150"/>
      <c r="CN78" s="150"/>
      <c r="CO78" s="150"/>
      <c r="CP78" s="150"/>
      <c r="CQ78" s="150"/>
      <c r="CR78" s="150"/>
      <c r="CS78" s="150"/>
      <c r="CT78" s="150"/>
      <c r="CU78" s="114">
        <f t="shared" si="1"/>
        <v>0</v>
      </c>
    </row>
    <row r="79" spans="1:99" x14ac:dyDescent="0.3">
      <c r="A79" s="32" t="str">
        <f>IF(Requirements!A79="","",Requirements!A79)</f>
        <v/>
      </c>
      <c r="B79" s="33" t="str">
        <f>IF(Requirements!B79="","",Requirements!B79)</f>
        <v/>
      </c>
      <c r="C79" s="153"/>
      <c r="D79" s="150"/>
      <c r="E79" s="150"/>
      <c r="F79" s="150"/>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0"/>
      <c r="AG79" s="150"/>
      <c r="AH79" s="150"/>
      <c r="AI79" s="150"/>
      <c r="AJ79" s="150"/>
      <c r="AK79" s="150"/>
      <c r="AL79" s="150"/>
      <c r="AM79" s="150"/>
      <c r="AN79" s="150"/>
      <c r="AO79" s="150"/>
      <c r="AP79" s="150"/>
      <c r="AQ79" s="150"/>
      <c r="AR79" s="150"/>
      <c r="AS79" s="150"/>
      <c r="AT79" s="150"/>
      <c r="AU79" s="150"/>
      <c r="AV79" s="150"/>
      <c r="AW79" s="150"/>
      <c r="AX79" s="150"/>
      <c r="AY79" s="150"/>
      <c r="AZ79" s="150"/>
      <c r="BA79" s="150"/>
      <c r="BB79" s="150"/>
      <c r="BC79" s="150"/>
      <c r="BD79" s="150"/>
      <c r="BE79" s="150"/>
      <c r="BF79" s="150"/>
      <c r="BG79" s="150"/>
      <c r="BH79" s="150"/>
      <c r="BI79" s="150"/>
      <c r="BJ79" s="150"/>
      <c r="BK79" s="150"/>
      <c r="BL79" s="150"/>
      <c r="BM79" s="150"/>
      <c r="BN79" s="150"/>
      <c r="BO79" s="150"/>
      <c r="BP79" s="150"/>
      <c r="BQ79" s="150"/>
      <c r="BR79" s="150"/>
      <c r="BS79" s="150"/>
      <c r="BT79" s="150"/>
      <c r="BU79" s="150"/>
      <c r="BV79" s="150"/>
      <c r="BW79" s="150"/>
      <c r="BX79" s="150"/>
      <c r="BY79" s="150"/>
      <c r="BZ79" s="150"/>
      <c r="CA79" s="150"/>
      <c r="CB79" s="150"/>
      <c r="CC79" s="150"/>
      <c r="CD79" s="150"/>
      <c r="CE79" s="150"/>
      <c r="CF79" s="150"/>
      <c r="CG79" s="150"/>
      <c r="CH79" s="150"/>
      <c r="CI79" s="150"/>
      <c r="CJ79" s="150"/>
      <c r="CK79" s="150"/>
      <c r="CL79" s="150"/>
      <c r="CM79" s="150"/>
      <c r="CN79" s="150"/>
      <c r="CO79" s="150"/>
      <c r="CP79" s="150"/>
      <c r="CQ79" s="150"/>
      <c r="CR79" s="150"/>
      <c r="CS79" s="150"/>
      <c r="CT79" s="150"/>
      <c r="CU79" s="114">
        <f t="shared" si="1"/>
        <v>0</v>
      </c>
    </row>
    <row r="80" spans="1:99" x14ac:dyDescent="0.3">
      <c r="A80" s="32" t="str">
        <f>IF(Requirements!A80="","",Requirements!A80)</f>
        <v/>
      </c>
      <c r="B80" s="33" t="str">
        <f>IF(Requirements!B80="","",Requirements!B80)</f>
        <v/>
      </c>
      <c r="C80" s="153"/>
      <c r="D80" s="150"/>
      <c r="E80" s="150"/>
      <c r="F80" s="150"/>
      <c r="G80" s="150"/>
      <c r="H80" s="150"/>
      <c r="I80" s="150"/>
      <c r="J80" s="150"/>
      <c r="K80" s="150"/>
      <c r="L80" s="150"/>
      <c r="M80" s="150"/>
      <c r="N80" s="150"/>
      <c r="O80" s="150"/>
      <c r="P80" s="150"/>
      <c r="Q80" s="150"/>
      <c r="R80" s="150"/>
      <c r="S80" s="150"/>
      <c r="T80" s="150"/>
      <c r="U80" s="150"/>
      <c r="V80" s="150"/>
      <c r="W80" s="150"/>
      <c r="X80" s="150"/>
      <c r="Y80" s="150"/>
      <c r="Z80" s="150"/>
      <c r="AA80" s="150"/>
      <c r="AB80" s="150"/>
      <c r="AC80" s="150"/>
      <c r="AD80" s="150"/>
      <c r="AE80" s="150"/>
      <c r="AF80" s="150"/>
      <c r="AG80" s="150"/>
      <c r="AH80" s="150"/>
      <c r="AI80" s="150"/>
      <c r="AJ80" s="150"/>
      <c r="AK80" s="150"/>
      <c r="AL80" s="150"/>
      <c r="AM80" s="150"/>
      <c r="AN80" s="150"/>
      <c r="AO80" s="150"/>
      <c r="AP80" s="150"/>
      <c r="AQ80" s="150"/>
      <c r="AR80" s="150"/>
      <c r="AS80" s="150"/>
      <c r="AT80" s="150"/>
      <c r="AU80" s="150"/>
      <c r="AV80" s="150"/>
      <c r="AW80" s="150"/>
      <c r="AX80" s="150"/>
      <c r="AY80" s="150"/>
      <c r="AZ80" s="150"/>
      <c r="BA80" s="150"/>
      <c r="BB80" s="150"/>
      <c r="BC80" s="150"/>
      <c r="BD80" s="150"/>
      <c r="BE80" s="150"/>
      <c r="BF80" s="150"/>
      <c r="BG80" s="150"/>
      <c r="BH80" s="150"/>
      <c r="BI80" s="150"/>
      <c r="BJ80" s="150"/>
      <c r="BK80" s="150"/>
      <c r="BL80" s="150"/>
      <c r="BM80" s="150"/>
      <c r="BN80" s="150"/>
      <c r="BO80" s="150"/>
      <c r="BP80" s="150"/>
      <c r="BQ80" s="150"/>
      <c r="BR80" s="150"/>
      <c r="BS80" s="150"/>
      <c r="BT80" s="150"/>
      <c r="BU80" s="150"/>
      <c r="BV80" s="150"/>
      <c r="BW80" s="150"/>
      <c r="BX80" s="150"/>
      <c r="BY80" s="150"/>
      <c r="BZ80" s="150"/>
      <c r="CA80" s="150"/>
      <c r="CB80" s="150"/>
      <c r="CC80" s="150"/>
      <c r="CD80" s="150"/>
      <c r="CE80" s="150"/>
      <c r="CF80" s="150"/>
      <c r="CG80" s="150"/>
      <c r="CH80" s="150"/>
      <c r="CI80" s="150"/>
      <c r="CJ80" s="150"/>
      <c r="CK80" s="150"/>
      <c r="CL80" s="150"/>
      <c r="CM80" s="150"/>
      <c r="CN80" s="150"/>
      <c r="CO80" s="150"/>
      <c r="CP80" s="150"/>
      <c r="CQ80" s="150"/>
      <c r="CR80" s="150"/>
      <c r="CS80" s="150"/>
      <c r="CT80" s="150"/>
      <c r="CU80" s="114">
        <f t="shared" si="1"/>
        <v>0</v>
      </c>
    </row>
    <row r="81" spans="1:99" x14ac:dyDescent="0.3">
      <c r="A81" s="32" t="str">
        <f>IF(Requirements!A81="","",Requirements!A81)</f>
        <v/>
      </c>
      <c r="B81" s="33" t="str">
        <f>IF(Requirements!B81="","",Requirements!B81)</f>
        <v/>
      </c>
      <c r="C81" s="153"/>
      <c r="D81" s="150"/>
      <c r="E81" s="150"/>
      <c r="F81" s="150"/>
      <c r="G81" s="150"/>
      <c r="H81" s="150"/>
      <c r="I81" s="150"/>
      <c r="J81" s="150"/>
      <c r="K81" s="150"/>
      <c r="L81" s="150"/>
      <c r="M81" s="150"/>
      <c r="N81" s="150"/>
      <c r="O81" s="150"/>
      <c r="P81" s="150"/>
      <c r="Q81" s="150"/>
      <c r="R81" s="150"/>
      <c r="S81" s="150"/>
      <c r="T81" s="150"/>
      <c r="U81" s="150"/>
      <c r="V81" s="150"/>
      <c r="W81" s="150"/>
      <c r="X81" s="150"/>
      <c r="Y81" s="150"/>
      <c r="Z81" s="150"/>
      <c r="AA81" s="150"/>
      <c r="AB81" s="150"/>
      <c r="AC81" s="150"/>
      <c r="AD81" s="150"/>
      <c r="AE81" s="150"/>
      <c r="AF81" s="150"/>
      <c r="AG81" s="150"/>
      <c r="AH81" s="150"/>
      <c r="AI81" s="150"/>
      <c r="AJ81" s="150"/>
      <c r="AK81" s="150"/>
      <c r="AL81" s="150"/>
      <c r="AM81" s="150"/>
      <c r="AN81" s="150"/>
      <c r="AO81" s="150"/>
      <c r="AP81" s="150"/>
      <c r="AQ81" s="150"/>
      <c r="AR81" s="150"/>
      <c r="AS81" s="150"/>
      <c r="AT81" s="150"/>
      <c r="AU81" s="150"/>
      <c r="AV81" s="150"/>
      <c r="AW81" s="150"/>
      <c r="AX81" s="150"/>
      <c r="AY81" s="150"/>
      <c r="AZ81" s="150"/>
      <c r="BA81" s="150"/>
      <c r="BB81" s="150"/>
      <c r="BC81" s="150"/>
      <c r="BD81" s="150"/>
      <c r="BE81" s="150"/>
      <c r="BF81" s="150"/>
      <c r="BG81" s="150"/>
      <c r="BH81" s="150"/>
      <c r="BI81" s="150"/>
      <c r="BJ81" s="150"/>
      <c r="BK81" s="150"/>
      <c r="BL81" s="150"/>
      <c r="BM81" s="150"/>
      <c r="BN81" s="150"/>
      <c r="BO81" s="150"/>
      <c r="BP81" s="150"/>
      <c r="BQ81" s="150"/>
      <c r="BR81" s="150"/>
      <c r="BS81" s="150"/>
      <c r="BT81" s="150"/>
      <c r="BU81" s="150"/>
      <c r="BV81" s="150"/>
      <c r="BW81" s="150"/>
      <c r="BX81" s="150"/>
      <c r="BY81" s="150"/>
      <c r="BZ81" s="150"/>
      <c r="CA81" s="150"/>
      <c r="CB81" s="150"/>
      <c r="CC81" s="150"/>
      <c r="CD81" s="150"/>
      <c r="CE81" s="150"/>
      <c r="CF81" s="150"/>
      <c r="CG81" s="150"/>
      <c r="CH81" s="150"/>
      <c r="CI81" s="150"/>
      <c r="CJ81" s="150"/>
      <c r="CK81" s="150"/>
      <c r="CL81" s="150"/>
      <c r="CM81" s="150"/>
      <c r="CN81" s="150"/>
      <c r="CO81" s="150"/>
      <c r="CP81" s="150"/>
      <c r="CQ81" s="150"/>
      <c r="CR81" s="150"/>
      <c r="CS81" s="150"/>
      <c r="CT81" s="150"/>
      <c r="CU81" s="114">
        <f t="shared" si="1"/>
        <v>0</v>
      </c>
    </row>
    <row r="82" spans="1:99" x14ac:dyDescent="0.3">
      <c r="A82" s="32" t="str">
        <f>IF(Requirements!A82="","",Requirements!A82)</f>
        <v/>
      </c>
      <c r="B82" s="33" t="str">
        <f>IF(Requirements!B82="","",Requirements!B82)</f>
        <v/>
      </c>
      <c r="C82" s="153"/>
      <c r="D82" s="150"/>
      <c r="E82" s="150"/>
      <c r="F82" s="150"/>
      <c r="G82" s="150"/>
      <c r="H82" s="150"/>
      <c r="I82" s="150"/>
      <c r="J82" s="150"/>
      <c r="K82" s="150"/>
      <c r="L82" s="150"/>
      <c r="M82" s="150"/>
      <c r="N82" s="150"/>
      <c r="O82" s="150"/>
      <c r="P82" s="150"/>
      <c r="Q82" s="150"/>
      <c r="R82" s="150"/>
      <c r="S82" s="150"/>
      <c r="T82" s="150"/>
      <c r="U82" s="150"/>
      <c r="V82" s="150"/>
      <c r="W82" s="150"/>
      <c r="X82" s="150"/>
      <c r="Y82" s="150"/>
      <c r="Z82" s="150"/>
      <c r="AA82" s="150"/>
      <c r="AB82" s="150"/>
      <c r="AC82" s="150"/>
      <c r="AD82" s="150"/>
      <c r="AE82" s="150"/>
      <c r="AF82" s="150"/>
      <c r="AG82" s="150"/>
      <c r="AH82" s="150"/>
      <c r="AI82" s="150"/>
      <c r="AJ82" s="150"/>
      <c r="AK82" s="150"/>
      <c r="AL82" s="150"/>
      <c r="AM82" s="150"/>
      <c r="AN82" s="150"/>
      <c r="AO82" s="150"/>
      <c r="AP82" s="150"/>
      <c r="AQ82" s="150"/>
      <c r="AR82" s="150"/>
      <c r="AS82" s="150"/>
      <c r="AT82" s="150"/>
      <c r="AU82" s="150"/>
      <c r="AV82" s="150"/>
      <c r="AW82" s="150"/>
      <c r="AX82" s="150"/>
      <c r="AY82" s="150"/>
      <c r="AZ82" s="150"/>
      <c r="BA82" s="150"/>
      <c r="BB82" s="150"/>
      <c r="BC82" s="150"/>
      <c r="BD82" s="150"/>
      <c r="BE82" s="150"/>
      <c r="BF82" s="150"/>
      <c r="BG82" s="150"/>
      <c r="BH82" s="150"/>
      <c r="BI82" s="150"/>
      <c r="BJ82" s="150"/>
      <c r="BK82" s="150"/>
      <c r="BL82" s="150"/>
      <c r="BM82" s="150"/>
      <c r="BN82" s="150"/>
      <c r="BO82" s="150"/>
      <c r="BP82" s="150"/>
      <c r="BQ82" s="150"/>
      <c r="BR82" s="150"/>
      <c r="BS82" s="150"/>
      <c r="BT82" s="150"/>
      <c r="BU82" s="150"/>
      <c r="BV82" s="150"/>
      <c r="BW82" s="150"/>
      <c r="BX82" s="150"/>
      <c r="BY82" s="150"/>
      <c r="BZ82" s="150"/>
      <c r="CA82" s="150"/>
      <c r="CB82" s="150"/>
      <c r="CC82" s="150"/>
      <c r="CD82" s="150"/>
      <c r="CE82" s="150"/>
      <c r="CF82" s="150"/>
      <c r="CG82" s="150"/>
      <c r="CH82" s="150"/>
      <c r="CI82" s="150"/>
      <c r="CJ82" s="150"/>
      <c r="CK82" s="150"/>
      <c r="CL82" s="150"/>
      <c r="CM82" s="150"/>
      <c r="CN82" s="150"/>
      <c r="CO82" s="150"/>
      <c r="CP82" s="150"/>
      <c r="CQ82" s="150"/>
      <c r="CR82" s="150"/>
      <c r="CS82" s="150"/>
      <c r="CT82" s="150"/>
      <c r="CU82" s="114">
        <f t="shared" si="1"/>
        <v>0</v>
      </c>
    </row>
    <row r="83" spans="1:99" x14ac:dyDescent="0.3">
      <c r="A83" s="32" t="str">
        <f>IF(Requirements!A83="","",Requirements!A83)</f>
        <v/>
      </c>
      <c r="B83" s="33" t="str">
        <f>IF(Requirements!B83="","",Requirements!B83)</f>
        <v/>
      </c>
      <c r="C83" s="153"/>
      <c r="D83" s="150"/>
      <c r="E83" s="150"/>
      <c r="F83" s="150"/>
      <c r="G83" s="150"/>
      <c r="H83" s="150"/>
      <c r="I83" s="150"/>
      <c r="J83" s="150"/>
      <c r="K83" s="150"/>
      <c r="L83" s="150"/>
      <c r="M83" s="150"/>
      <c r="N83" s="150"/>
      <c r="O83" s="150"/>
      <c r="P83" s="150"/>
      <c r="Q83" s="150"/>
      <c r="R83" s="150"/>
      <c r="S83" s="150"/>
      <c r="T83" s="150"/>
      <c r="U83" s="150"/>
      <c r="V83" s="150"/>
      <c r="W83" s="150"/>
      <c r="X83" s="150"/>
      <c r="Y83" s="150"/>
      <c r="Z83" s="150"/>
      <c r="AA83" s="150"/>
      <c r="AB83" s="150"/>
      <c r="AC83" s="150"/>
      <c r="AD83" s="150"/>
      <c r="AE83" s="150"/>
      <c r="AF83" s="150"/>
      <c r="AG83" s="150"/>
      <c r="AH83" s="150"/>
      <c r="AI83" s="150"/>
      <c r="AJ83" s="150"/>
      <c r="AK83" s="150"/>
      <c r="AL83" s="150"/>
      <c r="AM83" s="150"/>
      <c r="AN83" s="150"/>
      <c r="AO83" s="150"/>
      <c r="AP83" s="150"/>
      <c r="AQ83" s="150"/>
      <c r="AR83" s="150"/>
      <c r="AS83" s="150"/>
      <c r="AT83" s="150"/>
      <c r="AU83" s="150"/>
      <c r="AV83" s="150"/>
      <c r="AW83" s="150"/>
      <c r="AX83" s="150"/>
      <c r="AY83" s="150"/>
      <c r="AZ83" s="150"/>
      <c r="BA83" s="150"/>
      <c r="BB83" s="150"/>
      <c r="BC83" s="150"/>
      <c r="BD83" s="150"/>
      <c r="BE83" s="150"/>
      <c r="BF83" s="150"/>
      <c r="BG83" s="150"/>
      <c r="BH83" s="150"/>
      <c r="BI83" s="150"/>
      <c r="BJ83" s="150"/>
      <c r="BK83" s="150"/>
      <c r="BL83" s="150"/>
      <c r="BM83" s="150"/>
      <c r="BN83" s="150"/>
      <c r="BO83" s="150"/>
      <c r="BP83" s="150"/>
      <c r="BQ83" s="150"/>
      <c r="BR83" s="150"/>
      <c r="BS83" s="150"/>
      <c r="BT83" s="150"/>
      <c r="BU83" s="150"/>
      <c r="BV83" s="150"/>
      <c r="BW83" s="150"/>
      <c r="BX83" s="150"/>
      <c r="BY83" s="150"/>
      <c r="BZ83" s="150"/>
      <c r="CA83" s="150"/>
      <c r="CB83" s="150"/>
      <c r="CC83" s="150"/>
      <c r="CD83" s="150"/>
      <c r="CE83" s="150"/>
      <c r="CF83" s="150"/>
      <c r="CG83" s="150"/>
      <c r="CH83" s="150"/>
      <c r="CI83" s="150"/>
      <c r="CJ83" s="150"/>
      <c r="CK83" s="150"/>
      <c r="CL83" s="150"/>
      <c r="CM83" s="150"/>
      <c r="CN83" s="150"/>
      <c r="CO83" s="150"/>
      <c r="CP83" s="150"/>
      <c r="CQ83" s="150"/>
      <c r="CR83" s="150"/>
      <c r="CS83" s="150"/>
      <c r="CT83" s="150"/>
      <c r="CU83" s="114">
        <f t="shared" si="1"/>
        <v>0</v>
      </c>
    </row>
    <row r="84" spans="1:99" x14ac:dyDescent="0.3">
      <c r="A84" s="32" t="str">
        <f>IF(Requirements!A84="","",Requirements!A84)</f>
        <v/>
      </c>
      <c r="B84" s="33" t="str">
        <f>IF(Requirements!B84="","",Requirements!B84)</f>
        <v/>
      </c>
      <c r="C84" s="153"/>
      <c r="D84" s="150"/>
      <c r="E84" s="150"/>
      <c r="F84" s="150"/>
      <c r="G84" s="150"/>
      <c r="H84" s="150"/>
      <c r="I84" s="150"/>
      <c r="J84" s="150"/>
      <c r="K84" s="150"/>
      <c r="L84" s="150"/>
      <c r="M84" s="150"/>
      <c r="N84" s="150"/>
      <c r="O84" s="150"/>
      <c r="P84" s="150"/>
      <c r="Q84" s="150"/>
      <c r="R84" s="150"/>
      <c r="S84" s="150"/>
      <c r="T84" s="150"/>
      <c r="U84" s="150"/>
      <c r="V84" s="150"/>
      <c r="W84" s="150"/>
      <c r="X84" s="150"/>
      <c r="Y84" s="150"/>
      <c r="Z84" s="150"/>
      <c r="AA84" s="150"/>
      <c r="AB84" s="150"/>
      <c r="AC84" s="150"/>
      <c r="AD84" s="150"/>
      <c r="AE84" s="150"/>
      <c r="AF84" s="150"/>
      <c r="AG84" s="150"/>
      <c r="AH84" s="150"/>
      <c r="AI84" s="150"/>
      <c r="AJ84" s="150"/>
      <c r="AK84" s="150"/>
      <c r="AL84" s="150"/>
      <c r="AM84" s="150"/>
      <c r="AN84" s="150"/>
      <c r="AO84" s="150"/>
      <c r="AP84" s="150"/>
      <c r="AQ84" s="150"/>
      <c r="AR84" s="150"/>
      <c r="AS84" s="150"/>
      <c r="AT84" s="150"/>
      <c r="AU84" s="150"/>
      <c r="AV84" s="150"/>
      <c r="AW84" s="150"/>
      <c r="AX84" s="150"/>
      <c r="AY84" s="150"/>
      <c r="AZ84" s="150"/>
      <c r="BA84" s="150"/>
      <c r="BB84" s="150"/>
      <c r="BC84" s="150"/>
      <c r="BD84" s="150"/>
      <c r="BE84" s="150"/>
      <c r="BF84" s="150"/>
      <c r="BG84" s="150"/>
      <c r="BH84" s="150"/>
      <c r="BI84" s="150"/>
      <c r="BJ84" s="150"/>
      <c r="BK84" s="150"/>
      <c r="BL84" s="150"/>
      <c r="BM84" s="150"/>
      <c r="BN84" s="150"/>
      <c r="BO84" s="150"/>
      <c r="BP84" s="150"/>
      <c r="BQ84" s="150"/>
      <c r="BR84" s="150"/>
      <c r="BS84" s="150"/>
      <c r="BT84" s="150"/>
      <c r="BU84" s="150"/>
      <c r="BV84" s="150"/>
      <c r="BW84" s="150"/>
      <c r="BX84" s="150"/>
      <c r="BY84" s="150"/>
      <c r="BZ84" s="150"/>
      <c r="CA84" s="150"/>
      <c r="CB84" s="150"/>
      <c r="CC84" s="150"/>
      <c r="CD84" s="150"/>
      <c r="CE84" s="150"/>
      <c r="CF84" s="150"/>
      <c r="CG84" s="150"/>
      <c r="CH84" s="150"/>
      <c r="CI84" s="150"/>
      <c r="CJ84" s="150"/>
      <c r="CK84" s="150"/>
      <c r="CL84" s="150"/>
      <c r="CM84" s="150"/>
      <c r="CN84" s="150"/>
      <c r="CO84" s="150"/>
      <c r="CP84" s="150"/>
      <c r="CQ84" s="150"/>
      <c r="CR84" s="150"/>
      <c r="CS84" s="150"/>
      <c r="CT84" s="150"/>
      <c r="CU84" s="114">
        <f t="shared" si="1"/>
        <v>0</v>
      </c>
    </row>
    <row r="85" spans="1:99" x14ac:dyDescent="0.3">
      <c r="A85" s="32" t="str">
        <f>IF(Requirements!A85="","",Requirements!A85)</f>
        <v/>
      </c>
      <c r="B85" s="33" t="str">
        <f>IF(Requirements!B85="","",Requirements!B85)</f>
        <v/>
      </c>
      <c r="C85" s="153"/>
      <c r="D85" s="150"/>
      <c r="E85" s="150"/>
      <c r="F85" s="150"/>
      <c r="G85" s="150"/>
      <c r="H85" s="150"/>
      <c r="I85" s="150"/>
      <c r="J85" s="150"/>
      <c r="K85" s="150"/>
      <c r="L85" s="150"/>
      <c r="M85" s="150"/>
      <c r="N85" s="150"/>
      <c r="O85" s="150"/>
      <c r="P85" s="150"/>
      <c r="Q85" s="150"/>
      <c r="R85" s="150"/>
      <c r="S85" s="150"/>
      <c r="T85" s="150"/>
      <c r="U85" s="150"/>
      <c r="V85" s="150"/>
      <c r="W85" s="150"/>
      <c r="X85" s="150"/>
      <c r="Y85" s="150"/>
      <c r="Z85" s="150"/>
      <c r="AA85" s="150"/>
      <c r="AB85" s="150"/>
      <c r="AC85" s="150"/>
      <c r="AD85" s="150"/>
      <c r="AE85" s="150"/>
      <c r="AF85" s="150"/>
      <c r="AG85" s="150"/>
      <c r="AH85" s="150"/>
      <c r="AI85" s="150"/>
      <c r="AJ85" s="150"/>
      <c r="AK85" s="150"/>
      <c r="AL85" s="150"/>
      <c r="AM85" s="150"/>
      <c r="AN85" s="150"/>
      <c r="AO85" s="150"/>
      <c r="AP85" s="150"/>
      <c r="AQ85" s="150"/>
      <c r="AR85" s="150"/>
      <c r="AS85" s="150"/>
      <c r="AT85" s="150"/>
      <c r="AU85" s="150"/>
      <c r="AV85" s="150"/>
      <c r="AW85" s="150"/>
      <c r="AX85" s="150"/>
      <c r="AY85" s="150"/>
      <c r="AZ85" s="150"/>
      <c r="BA85" s="150"/>
      <c r="BB85" s="150"/>
      <c r="BC85" s="150"/>
      <c r="BD85" s="150"/>
      <c r="BE85" s="150"/>
      <c r="BF85" s="150"/>
      <c r="BG85" s="150"/>
      <c r="BH85" s="150"/>
      <c r="BI85" s="150"/>
      <c r="BJ85" s="150"/>
      <c r="BK85" s="150"/>
      <c r="BL85" s="150"/>
      <c r="BM85" s="150"/>
      <c r="BN85" s="150"/>
      <c r="BO85" s="150"/>
      <c r="BP85" s="150"/>
      <c r="BQ85" s="150"/>
      <c r="BR85" s="150"/>
      <c r="BS85" s="150"/>
      <c r="BT85" s="150"/>
      <c r="BU85" s="150"/>
      <c r="BV85" s="150"/>
      <c r="BW85" s="150"/>
      <c r="BX85" s="150"/>
      <c r="BY85" s="150"/>
      <c r="BZ85" s="150"/>
      <c r="CA85" s="150"/>
      <c r="CB85" s="150"/>
      <c r="CC85" s="150"/>
      <c r="CD85" s="150"/>
      <c r="CE85" s="150"/>
      <c r="CF85" s="150"/>
      <c r="CG85" s="150"/>
      <c r="CH85" s="150"/>
      <c r="CI85" s="150"/>
      <c r="CJ85" s="150"/>
      <c r="CK85" s="150"/>
      <c r="CL85" s="150"/>
      <c r="CM85" s="150"/>
      <c r="CN85" s="150"/>
      <c r="CO85" s="150"/>
      <c r="CP85" s="150"/>
      <c r="CQ85" s="150"/>
      <c r="CR85" s="150"/>
      <c r="CS85" s="150"/>
      <c r="CT85" s="150"/>
      <c r="CU85" s="114">
        <f t="shared" si="1"/>
        <v>0</v>
      </c>
    </row>
    <row r="86" spans="1:99" x14ac:dyDescent="0.3">
      <c r="A86" s="32" t="str">
        <f>IF(Requirements!A86="","",Requirements!A86)</f>
        <v/>
      </c>
      <c r="B86" s="33" t="str">
        <f>IF(Requirements!B86="","",Requirements!B86)</f>
        <v/>
      </c>
      <c r="C86" s="153"/>
      <c r="D86" s="150"/>
      <c r="E86" s="150"/>
      <c r="F86" s="150"/>
      <c r="G86" s="150"/>
      <c r="H86" s="150"/>
      <c r="I86" s="150"/>
      <c r="J86" s="150"/>
      <c r="K86" s="150"/>
      <c r="L86" s="150"/>
      <c r="M86" s="150"/>
      <c r="N86" s="150"/>
      <c r="O86" s="150"/>
      <c r="P86" s="150"/>
      <c r="Q86" s="150"/>
      <c r="R86" s="150"/>
      <c r="S86" s="150"/>
      <c r="T86" s="150"/>
      <c r="U86" s="150"/>
      <c r="V86" s="150"/>
      <c r="W86" s="150"/>
      <c r="X86" s="150"/>
      <c r="Y86" s="150"/>
      <c r="Z86" s="150"/>
      <c r="AA86" s="150"/>
      <c r="AB86" s="150"/>
      <c r="AC86" s="150"/>
      <c r="AD86" s="150"/>
      <c r="AE86" s="150"/>
      <c r="AF86" s="150"/>
      <c r="AG86" s="150"/>
      <c r="AH86" s="150"/>
      <c r="AI86" s="150"/>
      <c r="AJ86" s="150"/>
      <c r="AK86" s="150"/>
      <c r="AL86" s="150"/>
      <c r="AM86" s="150"/>
      <c r="AN86" s="150"/>
      <c r="AO86" s="150"/>
      <c r="AP86" s="150"/>
      <c r="AQ86" s="150"/>
      <c r="AR86" s="150"/>
      <c r="AS86" s="150"/>
      <c r="AT86" s="150"/>
      <c r="AU86" s="150"/>
      <c r="AV86" s="150"/>
      <c r="AW86" s="150"/>
      <c r="AX86" s="150"/>
      <c r="AY86" s="150"/>
      <c r="AZ86" s="150"/>
      <c r="BA86" s="150"/>
      <c r="BB86" s="150"/>
      <c r="BC86" s="150"/>
      <c r="BD86" s="150"/>
      <c r="BE86" s="150"/>
      <c r="BF86" s="150"/>
      <c r="BG86" s="150"/>
      <c r="BH86" s="150"/>
      <c r="BI86" s="150"/>
      <c r="BJ86" s="150"/>
      <c r="BK86" s="150"/>
      <c r="BL86" s="150"/>
      <c r="BM86" s="150"/>
      <c r="BN86" s="150"/>
      <c r="BO86" s="150"/>
      <c r="BP86" s="150"/>
      <c r="BQ86" s="150"/>
      <c r="BR86" s="150"/>
      <c r="BS86" s="150"/>
      <c r="BT86" s="150"/>
      <c r="BU86" s="150"/>
      <c r="BV86" s="150"/>
      <c r="BW86" s="150"/>
      <c r="BX86" s="150"/>
      <c r="BY86" s="150"/>
      <c r="BZ86" s="150"/>
      <c r="CA86" s="150"/>
      <c r="CB86" s="150"/>
      <c r="CC86" s="150"/>
      <c r="CD86" s="150"/>
      <c r="CE86" s="150"/>
      <c r="CF86" s="150"/>
      <c r="CG86" s="150"/>
      <c r="CH86" s="150"/>
      <c r="CI86" s="150"/>
      <c r="CJ86" s="150"/>
      <c r="CK86" s="150"/>
      <c r="CL86" s="150"/>
      <c r="CM86" s="150"/>
      <c r="CN86" s="150"/>
      <c r="CO86" s="150"/>
      <c r="CP86" s="150"/>
      <c r="CQ86" s="150"/>
      <c r="CR86" s="150"/>
      <c r="CS86" s="150"/>
      <c r="CT86" s="150"/>
      <c r="CU86" s="114">
        <f t="shared" si="1"/>
        <v>0</v>
      </c>
    </row>
    <row r="87" spans="1:99" x14ac:dyDescent="0.3">
      <c r="A87" s="32" t="str">
        <f>IF(Requirements!A87="","",Requirements!A87)</f>
        <v/>
      </c>
      <c r="B87" s="33" t="str">
        <f>IF(Requirements!B87="","",Requirements!B87)</f>
        <v/>
      </c>
      <c r="C87" s="153"/>
      <c r="D87" s="150"/>
      <c r="E87" s="150"/>
      <c r="F87" s="150"/>
      <c r="G87" s="150"/>
      <c r="H87" s="150"/>
      <c r="I87" s="150"/>
      <c r="J87" s="150"/>
      <c r="K87" s="150"/>
      <c r="L87" s="150"/>
      <c r="M87" s="150"/>
      <c r="N87" s="150"/>
      <c r="O87" s="150"/>
      <c r="P87" s="150"/>
      <c r="Q87" s="150"/>
      <c r="R87" s="150"/>
      <c r="S87" s="150"/>
      <c r="T87" s="150"/>
      <c r="U87" s="150"/>
      <c r="V87" s="150"/>
      <c r="W87" s="150"/>
      <c r="X87" s="150"/>
      <c r="Y87" s="150"/>
      <c r="Z87" s="150"/>
      <c r="AA87" s="150"/>
      <c r="AB87" s="150"/>
      <c r="AC87" s="150"/>
      <c r="AD87" s="150"/>
      <c r="AE87" s="150"/>
      <c r="AF87" s="150"/>
      <c r="AG87" s="150"/>
      <c r="AH87" s="150"/>
      <c r="AI87" s="150"/>
      <c r="AJ87" s="150"/>
      <c r="AK87" s="150"/>
      <c r="AL87" s="150"/>
      <c r="AM87" s="150"/>
      <c r="AN87" s="150"/>
      <c r="AO87" s="150"/>
      <c r="AP87" s="150"/>
      <c r="AQ87" s="150"/>
      <c r="AR87" s="150"/>
      <c r="AS87" s="150"/>
      <c r="AT87" s="150"/>
      <c r="AU87" s="150"/>
      <c r="AV87" s="150"/>
      <c r="AW87" s="150"/>
      <c r="AX87" s="150"/>
      <c r="AY87" s="150"/>
      <c r="AZ87" s="150"/>
      <c r="BA87" s="150"/>
      <c r="BB87" s="150"/>
      <c r="BC87" s="150"/>
      <c r="BD87" s="150"/>
      <c r="BE87" s="150"/>
      <c r="BF87" s="150"/>
      <c r="BG87" s="150"/>
      <c r="BH87" s="150"/>
      <c r="BI87" s="150"/>
      <c r="BJ87" s="150"/>
      <c r="BK87" s="150"/>
      <c r="BL87" s="150"/>
      <c r="BM87" s="150"/>
      <c r="BN87" s="150"/>
      <c r="BO87" s="150"/>
      <c r="BP87" s="150"/>
      <c r="BQ87" s="150"/>
      <c r="BR87" s="150"/>
      <c r="BS87" s="150"/>
      <c r="BT87" s="150"/>
      <c r="BU87" s="150"/>
      <c r="BV87" s="150"/>
      <c r="BW87" s="150"/>
      <c r="BX87" s="150"/>
      <c r="BY87" s="150"/>
      <c r="BZ87" s="150"/>
      <c r="CA87" s="150"/>
      <c r="CB87" s="150"/>
      <c r="CC87" s="150"/>
      <c r="CD87" s="150"/>
      <c r="CE87" s="150"/>
      <c r="CF87" s="150"/>
      <c r="CG87" s="150"/>
      <c r="CH87" s="150"/>
      <c r="CI87" s="150"/>
      <c r="CJ87" s="150"/>
      <c r="CK87" s="150"/>
      <c r="CL87" s="150"/>
      <c r="CM87" s="150"/>
      <c r="CN87" s="150"/>
      <c r="CO87" s="150"/>
      <c r="CP87" s="150"/>
      <c r="CQ87" s="150"/>
      <c r="CR87" s="150"/>
      <c r="CS87" s="150"/>
      <c r="CT87" s="150"/>
      <c r="CU87" s="114">
        <f t="shared" si="1"/>
        <v>0</v>
      </c>
    </row>
    <row r="88" spans="1:99" x14ac:dyDescent="0.3">
      <c r="A88" s="32" t="str">
        <f>IF(Requirements!A88="","",Requirements!A88)</f>
        <v/>
      </c>
      <c r="B88" s="33" t="str">
        <f>IF(Requirements!B88="","",Requirements!B88)</f>
        <v/>
      </c>
      <c r="C88" s="153"/>
      <c r="D88" s="150"/>
      <c r="E88" s="150"/>
      <c r="F88" s="150"/>
      <c r="G88" s="150"/>
      <c r="H88" s="150"/>
      <c r="I88" s="150"/>
      <c r="J88" s="150"/>
      <c r="K88" s="150"/>
      <c r="L88" s="150"/>
      <c r="M88" s="150"/>
      <c r="N88" s="150"/>
      <c r="O88" s="150"/>
      <c r="P88" s="150"/>
      <c r="Q88" s="150"/>
      <c r="R88" s="150"/>
      <c r="S88" s="150"/>
      <c r="T88" s="150"/>
      <c r="U88" s="150"/>
      <c r="V88" s="150"/>
      <c r="W88" s="150"/>
      <c r="X88" s="150"/>
      <c r="Y88" s="150"/>
      <c r="Z88" s="150"/>
      <c r="AA88" s="150"/>
      <c r="AB88" s="150"/>
      <c r="AC88" s="150"/>
      <c r="AD88" s="150"/>
      <c r="AE88" s="150"/>
      <c r="AF88" s="150"/>
      <c r="AG88" s="150"/>
      <c r="AH88" s="150"/>
      <c r="AI88" s="150"/>
      <c r="AJ88" s="150"/>
      <c r="AK88" s="150"/>
      <c r="AL88" s="150"/>
      <c r="AM88" s="150"/>
      <c r="AN88" s="150"/>
      <c r="AO88" s="150"/>
      <c r="AP88" s="150"/>
      <c r="AQ88" s="150"/>
      <c r="AR88" s="150"/>
      <c r="AS88" s="150"/>
      <c r="AT88" s="150"/>
      <c r="AU88" s="150"/>
      <c r="AV88" s="150"/>
      <c r="AW88" s="150"/>
      <c r="AX88" s="150"/>
      <c r="AY88" s="150"/>
      <c r="AZ88" s="150"/>
      <c r="BA88" s="150"/>
      <c r="BB88" s="150"/>
      <c r="BC88" s="150"/>
      <c r="BD88" s="150"/>
      <c r="BE88" s="150"/>
      <c r="BF88" s="150"/>
      <c r="BG88" s="150"/>
      <c r="BH88" s="150"/>
      <c r="BI88" s="150"/>
      <c r="BJ88" s="150"/>
      <c r="BK88" s="150"/>
      <c r="BL88" s="150"/>
      <c r="BM88" s="150"/>
      <c r="BN88" s="150"/>
      <c r="BO88" s="150"/>
      <c r="BP88" s="150"/>
      <c r="BQ88" s="150"/>
      <c r="BR88" s="150"/>
      <c r="BS88" s="150"/>
      <c r="BT88" s="150"/>
      <c r="BU88" s="150"/>
      <c r="BV88" s="150"/>
      <c r="BW88" s="150"/>
      <c r="BX88" s="150"/>
      <c r="BY88" s="150"/>
      <c r="BZ88" s="150"/>
      <c r="CA88" s="150"/>
      <c r="CB88" s="150"/>
      <c r="CC88" s="150"/>
      <c r="CD88" s="150"/>
      <c r="CE88" s="150"/>
      <c r="CF88" s="150"/>
      <c r="CG88" s="150"/>
      <c r="CH88" s="150"/>
      <c r="CI88" s="150"/>
      <c r="CJ88" s="150"/>
      <c r="CK88" s="150"/>
      <c r="CL88" s="150"/>
      <c r="CM88" s="150"/>
      <c r="CN88" s="150"/>
      <c r="CO88" s="150"/>
      <c r="CP88" s="150"/>
      <c r="CQ88" s="150"/>
      <c r="CR88" s="150"/>
      <c r="CS88" s="150"/>
      <c r="CT88" s="150"/>
      <c r="CU88" s="114">
        <f t="shared" si="1"/>
        <v>0</v>
      </c>
    </row>
    <row r="89" spans="1:99" x14ac:dyDescent="0.3">
      <c r="A89" s="32" t="str">
        <f>IF(Requirements!A89="","",Requirements!A89)</f>
        <v/>
      </c>
      <c r="B89" s="33" t="str">
        <f>IF(Requirements!B89="","",Requirements!B89)</f>
        <v/>
      </c>
      <c r="C89" s="153"/>
      <c r="D89" s="150"/>
      <c r="E89" s="150"/>
      <c r="F89" s="150"/>
      <c r="G89" s="150"/>
      <c r="H89" s="150"/>
      <c r="I89" s="150"/>
      <c r="J89" s="150"/>
      <c r="K89" s="150"/>
      <c r="L89" s="150"/>
      <c r="M89" s="150"/>
      <c r="N89" s="150"/>
      <c r="O89" s="150"/>
      <c r="P89" s="150"/>
      <c r="Q89" s="150"/>
      <c r="R89" s="150"/>
      <c r="S89" s="150"/>
      <c r="T89" s="150"/>
      <c r="U89" s="150"/>
      <c r="V89" s="150"/>
      <c r="W89" s="150"/>
      <c r="X89" s="150"/>
      <c r="Y89" s="150"/>
      <c r="Z89" s="150"/>
      <c r="AA89" s="150"/>
      <c r="AB89" s="150"/>
      <c r="AC89" s="150"/>
      <c r="AD89" s="150"/>
      <c r="AE89" s="150"/>
      <c r="AF89" s="150"/>
      <c r="AG89" s="150"/>
      <c r="AH89" s="150"/>
      <c r="AI89" s="150"/>
      <c r="AJ89" s="150"/>
      <c r="AK89" s="150"/>
      <c r="AL89" s="150"/>
      <c r="AM89" s="150"/>
      <c r="AN89" s="150"/>
      <c r="AO89" s="150"/>
      <c r="AP89" s="150"/>
      <c r="AQ89" s="150"/>
      <c r="AR89" s="150"/>
      <c r="AS89" s="150"/>
      <c r="AT89" s="150"/>
      <c r="AU89" s="150"/>
      <c r="AV89" s="150"/>
      <c r="AW89" s="150"/>
      <c r="AX89" s="150"/>
      <c r="AY89" s="150"/>
      <c r="AZ89" s="150"/>
      <c r="BA89" s="150"/>
      <c r="BB89" s="150"/>
      <c r="BC89" s="150"/>
      <c r="BD89" s="150"/>
      <c r="BE89" s="150"/>
      <c r="BF89" s="150"/>
      <c r="BG89" s="150"/>
      <c r="BH89" s="150"/>
      <c r="BI89" s="150"/>
      <c r="BJ89" s="150"/>
      <c r="BK89" s="150"/>
      <c r="BL89" s="150"/>
      <c r="BM89" s="150"/>
      <c r="BN89" s="150"/>
      <c r="BO89" s="150"/>
      <c r="BP89" s="150"/>
      <c r="BQ89" s="150"/>
      <c r="BR89" s="150"/>
      <c r="BS89" s="150"/>
      <c r="BT89" s="150"/>
      <c r="BU89" s="150"/>
      <c r="BV89" s="150"/>
      <c r="BW89" s="150"/>
      <c r="BX89" s="150"/>
      <c r="BY89" s="150"/>
      <c r="BZ89" s="150"/>
      <c r="CA89" s="150"/>
      <c r="CB89" s="150"/>
      <c r="CC89" s="150"/>
      <c r="CD89" s="150"/>
      <c r="CE89" s="150"/>
      <c r="CF89" s="150"/>
      <c r="CG89" s="150"/>
      <c r="CH89" s="150"/>
      <c r="CI89" s="150"/>
      <c r="CJ89" s="150"/>
      <c r="CK89" s="150"/>
      <c r="CL89" s="150"/>
      <c r="CM89" s="150"/>
      <c r="CN89" s="150"/>
      <c r="CO89" s="150"/>
      <c r="CP89" s="150"/>
      <c r="CQ89" s="150"/>
      <c r="CR89" s="150"/>
      <c r="CS89" s="150"/>
      <c r="CT89" s="150"/>
      <c r="CU89" s="114">
        <f t="shared" si="1"/>
        <v>0</v>
      </c>
    </row>
    <row r="90" spans="1:99" x14ac:dyDescent="0.3">
      <c r="A90" s="32" t="str">
        <f>IF(Requirements!A90="","",Requirements!A90)</f>
        <v/>
      </c>
      <c r="B90" s="33" t="str">
        <f>IF(Requirements!B90="","",Requirements!B90)</f>
        <v/>
      </c>
      <c r="C90" s="153"/>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c r="CG90" s="150"/>
      <c r="CH90" s="150"/>
      <c r="CI90" s="150"/>
      <c r="CJ90" s="150"/>
      <c r="CK90" s="150"/>
      <c r="CL90" s="150"/>
      <c r="CM90" s="150"/>
      <c r="CN90" s="150"/>
      <c r="CO90" s="150"/>
      <c r="CP90" s="150"/>
      <c r="CQ90" s="150"/>
      <c r="CR90" s="150"/>
      <c r="CS90" s="150"/>
      <c r="CT90" s="150"/>
      <c r="CU90" s="114">
        <f t="shared" si="1"/>
        <v>0</v>
      </c>
    </row>
    <row r="91" spans="1:99" x14ac:dyDescent="0.3">
      <c r="A91" s="32" t="str">
        <f>IF(Requirements!A91="","",Requirements!A91)</f>
        <v/>
      </c>
      <c r="B91" s="33" t="str">
        <f>IF(Requirements!B91="","",Requirements!B91)</f>
        <v/>
      </c>
      <c r="C91" s="153"/>
      <c r="D91" s="150"/>
      <c r="E91" s="150"/>
      <c r="F91" s="150"/>
      <c r="G91" s="150"/>
      <c r="H91" s="150"/>
      <c r="I91" s="150"/>
      <c r="J91" s="150"/>
      <c r="K91" s="150"/>
      <c r="L91" s="150"/>
      <c r="M91" s="150"/>
      <c r="N91" s="150"/>
      <c r="O91" s="150"/>
      <c r="P91" s="150"/>
      <c r="Q91" s="150"/>
      <c r="R91" s="150"/>
      <c r="S91" s="150"/>
      <c r="T91" s="150"/>
      <c r="U91" s="150"/>
      <c r="V91" s="150"/>
      <c r="W91" s="150"/>
      <c r="X91" s="150"/>
      <c r="Y91" s="150"/>
      <c r="Z91" s="150"/>
      <c r="AA91" s="150"/>
      <c r="AB91" s="150"/>
      <c r="AC91" s="150"/>
      <c r="AD91" s="150"/>
      <c r="AE91" s="150"/>
      <c r="AF91" s="150"/>
      <c r="AG91" s="150"/>
      <c r="AH91" s="150"/>
      <c r="AI91" s="150"/>
      <c r="AJ91" s="150"/>
      <c r="AK91" s="150"/>
      <c r="AL91" s="150"/>
      <c r="AM91" s="150"/>
      <c r="AN91" s="150"/>
      <c r="AO91" s="150"/>
      <c r="AP91" s="150"/>
      <c r="AQ91" s="150"/>
      <c r="AR91" s="150"/>
      <c r="AS91" s="150"/>
      <c r="AT91" s="150"/>
      <c r="AU91" s="150"/>
      <c r="AV91" s="150"/>
      <c r="AW91" s="150"/>
      <c r="AX91" s="150"/>
      <c r="AY91" s="150"/>
      <c r="AZ91" s="150"/>
      <c r="BA91" s="150"/>
      <c r="BB91" s="150"/>
      <c r="BC91" s="150"/>
      <c r="BD91" s="150"/>
      <c r="BE91" s="150"/>
      <c r="BF91" s="150"/>
      <c r="BG91" s="150"/>
      <c r="BH91" s="150"/>
      <c r="BI91" s="150"/>
      <c r="BJ91" s="150"/>
      <c r="BK91" s="150"/>
      <c r="BL91" s="150"/>
      <c r="BM91" s="150"/>
      <c r="BN91" s="150"/>
      <c r="BO91" s="150"/>
      <c r="BP91" s="150"/>
      <c r="BQ91" s="150"/>
      <c r="BR91" s="150"/>
      <c r="BS91" s="150"/>
      <c r="BT91" s="150"/>
      <c r="BU91" s="150"/>
      <c r="BV91" s="150"/>
      <c r="BW91" s="150"/>
      <c r="BX91" s="150"/>
      <c r="BY91" s="150"/>
      <c r="BZ91" s="150"/>
      <c r="CA91" s="150"/>
      <c r="CB91" s="150"/>
      <c r="CC91" s="150"/>
      <c r="CD91" s="150"/>
      <c r="CE91" s="150"/>
      <c r="CF91" s="150"/>
      <c r="CG91" s="150"/>
      <c r="CH91" s="150"/>
      <c r="CI91" s="150"/>
      <c r="CJ91" s="150"/>
      <c r="CK91" s="150"/>
      <c r="CL91" s="150"/>
      <c r="CM91" s="150"/>
      <c r="CN91" s="150"/>
      <c r="CO91" s="150"/>
      <c r="CP91" s="150"/>
      <c r="CQ91" s="150"/>
      <c r="CR91" s="150"/>
      <c r="CS91" s="150"/>
      <c r="CT91" s="150"/>
      <c r="CU91" s="114">
        <f t="shared" si="1"/>
        <v>0</v>
      </c>
    </row>
    <row r="92" spans="1:99" x14ac:dyDescent="0.3">
      <c r="A92" s="32" t="str">
        <f>IF(Requirements!A92="","",Requirements!A92)</f>
        <v/>
      </c>
      <c r="B92" s="33" t="str">
        <f>IF(Requirements!B92="","",Requirements!B92)</f>
        <v/>
      </c>
      <c r="C92" s="153"/>
      <c r="D92" s="150"/>
      <c r="E92" s="150"/>
      <c r="F92" s="150"/>
      <c r="G92" s="150"/>
      <c r="H92" s="150"/>
      <c r="I92" s="150"/>
      <c r="J92" s="150"/>
      <c r="K92" s="150"/>
      <c r="L92" s="150"/>
      <c r="M92" s="150"/>
      <c r="N92" s="150"/>
      <c r="O92" s="150"/>
      <c r="P92" s="150"/>
      <c r="Q92" s="150"/>
      <c r="R92" s="150"/>
      <c r="S92" s="150"/>
      <c r="T92" s="150"/>
      <c r="U92" s="150"/>
      <c r="V92" s="150"/>
      <c r="W92" s="150"/>
      <c r="X92" s="150"/>
      <c r="Y92" s="150"/>
      <c r="Z92" s="150"/>
      <c r="AA92" s="150"/>
      <c r="AB92" s="150"/>
      <c r="AC92" s="150"/>
      <c r="AD92" s="150"/>
      <c r="AE92" s="150"/>
      <c r="AF92" s="150"/>
      <c r="AG92" s="150"/>
      <c r="AH92" s="150"/>
      <c r="AI92" s="150"/>
      <c r="AJ92" s="150"/>
      <c r="AK92" s="150"/>
      <c r="AL92" s="150"/>
      <c r="AM92" s="150"/>
      <c r="AN92" s="150"/>
      <c r="AO92" s="150"/>
      <c r="AP92" s="150"/>
      <c r="AQ92" s="150"/>
      <c r="AR92" s="150"/>
      <c r="AS92" s="150"/>
      <c r="AT92" s="150"/>
      <c r="AU92" s="150"/>
      <c r="AV92" s="150"/>
      <c r="AW92" s="150"/>
      <c r="AX92" s="150"/>
      <c r="AY92" s="150"/>
      <c r="AZ92" s="150"/>
      <c r="BA92" s="150"/>
      <c r="BB92" s="150"/>
      <c r="BC92" s="150"/>
      <c r="BD92" s="150"/>
      <c r="BE92" s="150"/>
      <c r="BF92" s="150"/>
      <c r="BG92" s="150"/>
      <c r="BH92" s="150"/>
      <c r="BI92" s="150"/>
      <c r="BJ92" s="150"/>
      <c r="BK92" s="150"/>
      <c r="BL92" s="150"/>
      <c r="BM92" s="150"/>
      <c r="BN92" s="150"/>
      <c r="BO92" s="150"/>
      <c r="BP92" s="150"/>
      <c r="BQ92" s="150"/>
      <c r="BR92" s="150"/>
      <c r="BS92" s="150"/>
      <c r="BT92" s="150"/>
      <c r="BU92" s="150"/>
      <c r="BV92" s="150"/>
      <c r="BW92" s="150"/>
      <c r="BX92" s="150"/>
      <c r="BY92" s="150"/>
      <c r="BZ92" s="150"/>
      <c r="CA92" s="150"/>
      <c r="CB92" s="150"/>
      <c r="CC92" s="150"/>
      <c r="CD92" s="150"/>
      <c r="CE92" s="150"/>
      <c r="CF92" s="150"/>
      <c r="CG92" s="150"/>
      <c r="CH92" s="150"/>
      <c r="CI92" s="150"/>
      <c r="CJ92" s="150"/>
      <c r="CK92" s="150"/>
      <c r="CL92" s="150"/>
      <c r="CM92" s="150"/>
      <c r="CN92" s="150"/>
      <c r="CO92" s="150"/>
      <c r="CP92" s="150"/>
      <c r="CQ92" s="150"/>
      <c r="CR92" s="150"/>
      <c r="CS92" s="150"/>
      <c r="CT92" s="150"/>
      <c r="CU92" s="114">
        <f t="shared" si="1"/>
        <v>0</v>
      </c>
    </row>
    <row r="93" spans="1:99" x14ac:dyDescent="0.3">
      <c r="A93" s="32" t="str">
        <f>IF(Requirements!A93="","",Requirements!A93)</f>
        <v/>
      </c>
      <c r="B93" s="33" t="str">
        <f>IF(Requirements!B93="","",Requirements!B93)</f>
        <v/>
      </c>
      <c r="C93" s="153"/>
      <c r="D93" s="150"/>
      <c r="E93" s="150"/>
      <c r="F93" s="150"/>
      <c r="G93" s="150"/>
      <c r="H93" s="150"/>
      <c r="I93" s="150"/>
      <c r="J93" s="150"/>
      <c r="K93" s="150"/>
      <c r="L93" s="150"/>
      <c r="M93" s="150"/>
      <c r="N93" s="150"/>
      <c r="O93" s="150"/>
      <c r="P93" s="150"/>
      <c r="Q93" s="150"/>
      <c r="R93" s="150"/>
      <c r="S93" s="150"/>
      <c r="T93" s="150"/>
      <c r="U93" s="150"/>
      <c r="V93" s="150"/>
      <c r="W93" s="150"/>
      <c r="X93" s="150"/>
      <c r="Y93" s="150"/>
      <c r="Z93" s="150"/>
      <c r="AA93" s="150"/>
      <c r="AB93" s="150"/>
      <c r="AC93" s="150"/>
      <c r="AD93" s="150"/>
      <c r="AE93" s="150"/>
      <c r="AF93" s="150"/>
      <c r="AG93" s="150"/>
      <c r="AH93" s="150"/>
      <c r="AI93" s="150"/>
      <c r="AJ93" s="150"/>
      <c r="AK93" s="150"/>
      <c r="AL93" s="150"/>
      <c r="AM93" s="150"/>
      <c r="AN93" s="150"/>
      <c r="AO93" s="150"/>
      <c r="AP93" s="150"/>
      <c r="AQ93" s="150"/>
      <c r="AR93" s="150"/>
      <c r="AS93" s="150"/>
      <c r="AT93" s="150"/>
      <c r="AU93" s="150"/>
      <c r="AV93" s="150"/>
      <c r="AW93" s="150"/>
      <c r="AX93" s="150"/>
      <c r="AY93" s="150"/>
      <c r="AZ93" s="150"/>
      <c r="BA93" s="150"/>
      <c r="BB93" s="150"/>
      <c r="BC93" s="150"/>
      <c r="BD93" s="150"/>
      <c r="BE93" s="150"/>
      <c r="BF93" s="150"/>
      <c r="BG93" s="150"/>
      <c r="BH93" s="150"/>
      <c r="BI93" s="150"/>
      <c r="BJ93" s="150"/>
      <c r="BK93" s="150"/>
      <c r="BL93" s="150"/>
      <c r="BM93" s="150"/>
      <c r="BN93" s="150"/>
      <c r="BO93" s="150"/>
      <c r="BP93" s="150"/>
      <c r="BQ93" s="150"/>
      <c r="BR93" s="150"/>
      <c r="BS93" s="150"/>
      <c r="BT93" s="150"/>
      <c r="BU93" s="150"/>
      <c r="BV93" s="150"/>
      <c r="BW93" s="150"/>
      <c r="BX93" s="150"/>
      <c r="BY93" s="150"/>
      <c r="BZ93" s="150"/>
      <c r="CA93" s="150"/>
      <c r="CB93" s="150"/>
      <c r="CC93" s="150"/>
      <c r="CD93" s="150"/>
      <c r="CE93" s="150"/>
      <c r="CF93" s="150"/>
      <c r="CG93" s="150"/>
      <c r="CH93" s="150"/>
      <c r="CI93" s="150"/>
      <c r="CJ93" s="150"/>
      <c r="CK93" s="150"/>
      <c r="CL93" s="150"/>
      <c r="CM93" s="150"/>
      <c r="CN93" s="150"/>
      <c r="CO93" s="150"/>
      <c r="CP93" s="150"/>
      <c r="CQ93" s="150"/>
      <c r="CR93" s="150"/>
      <c r="CS93" s="150"/>
      <c r="CT93" s="150"/>
      <c r="CU93" s="114">
        <f t="shared" si="1"/>
        <v>0</v>
      </c>
    </row>
    <row r="94" spans="1:99" x14ac:dyDescent="0.3">
      <c r="A94" s="32" t="str">
        <f>IF(Requirements!A94="","",Requirements!A94)</f>
        <v/>
      </c>
      <c r="B94" s="33" t="str">
        <f>IF(Requirements!B94="","",Requirements!B94)</f>
        <v/>
      </c>
      <c r="C94" s="153"/>
      <c r="D94" s="150"/>
      <c r="E94" s="150"/>
      <c r="F94" s="150"/>
      <c r="G94" s="150"/>
      <c r="H94" s="150"/>
      <c r="I94" s="150"/>
      <c r="J94" s="150"/>
      <c r="K94" s="150"/>
      <c r="L94" s="150"/>
      <c r="M94" s="150"/>
      <c r="N94" s="150"/>
      <c r="O94" s="150"/>
      <c r="P94" s="150"/>
      <c r="Q94" s="150"/>
      <c r="R94" s="150"/>
      <c r="S94" s="150"/>
      <c r="T94" s="150"/>
      <c r="U94" s="150"/>
      <c r="V94" s="150"/>
      <c r="W94" s="150"/>
      <c r="X94" s="150"/>
      <c r="Y94" s="150"/>
      <c r="Z94" s="150"/>
      <c r="AA94" s="150"/>
      <c r="AB94" s="150"/>
      <c r="AC94" s="150"/>
      <c r="AD94" s="150"/>
      <c r="AE94" s="150"/>
      <c r="AF94" s="150"/>
      <c r="AG94" s="150"/>
      <c r="AH94" s="150"/>
      <c r="AI94" s="150"/>
      <c r="AJ94" s="150"/>
      <c r="AK94" s="150"/>
      <c r="AL94" s="150"/>
      <c r="AM94" s="150"/>
      <c r="AN94" s="150"/>
      <c r="AO94" s="150"/>
      <c r="AP94" s="150"/>
      <c r="AQ94" s="150"/>
      <c r="AR94" s="150"/>
      <c r="AS94" s="150"/>
      <c r="AT94" s="150"/>
      <c r="AU94" s="150"/>
      <c r="AV94" s="150"/>
      <c r="AW94" s="150"/>
      <c r="AX94" s="150"/>
      <c r="AY94" s="150"/>
      <c r="AZ94" s="150"/>
      <c r="BA94" s="150"/>
      <c r="BB94" s="150"/>
      <c r="BC94" s="150"/>
      <c r="BD94" s="150"/>
      <c r="BE94" s="150"/>
      <c r="BF94" s="150"/>
      <c r="BG94" s="150"/>
      <c r="BH94" s="150"/>
      <c r="BI94" s="150"/>
      <c r="BJ94" s="150"/>
      <c r="BK94" s="150"/>
      <c r="BL94" s="150"/>
      <c r="BM94" s="150"/>
      <c r="BN94" s="150"/>
      <c r="BO94" s="150"/>
      <c r="BP94" s="150"/>
      <c r="BQ94" s="150"/>
      <c r="BR94" s="150"/>
      <c r="BS94" s="150"/>
      <c r="BT94" s="150"/>
      <c r="BU94" s="150"/>
      <c r="BV94" s="150"/>
      <c r="BW94" s="150"/>
      <c r="BX94" s="150"/>
      <c r="BY94" s="150"/>
      <c r="BZ94" s="150"/>
      <c r="CA94" s="150"/>
      <c r="CB94" s="150"/>
      <c r="CC94" s="150"/>
      <c r="CD94" s="150"/>
      <c r="CE94" s="150"/>
      <c r="CF94" s="150"/>
      <c r="CG94" s="150"/>
      <c r="CH94" s="150"/>
      <c r="CI94" s="150"/>
      <c r="CJ94" s="150"/>
      <c r="CK94" s="150"/>
      <c r="CL94" s="150"/>
      <c r="CM94" s="150"/>
      <c r="CN94" s="150"/>
      <c r="CO94" s="150"/>
      <c r="CP94" s="150"/>
      <c r="CQ94" s="150"/>
      <c r="CR94" s="150"/>
      <c r="CS94" s="150"/>
      <c r="CT94" s="150"/>
      <c r="CU94" s="114">
        <f t="shared" si="1"/>
        <v>0</v>
      </c>
    </row>
    <row r="95" spans="1:99" x14ac:dyDescent="0.3">
      <c r="A95" s="32" t="str">
        <f>IF(Requirements!A95="","",Requirements!A95)</f>
        <v/>
      </c>
      <c r="B95" s="33" t="str">
        <f>IF(Requirements!B95="","",Requirements!B95)</f>
        <v/>
      </c>
      <c r="C95" s="153"/>
      <c r="D95" s="150"/>
      <c r="E95" s="150"/>
      <c r="F95" s="150"/>
      <c r="G95" s="150"/>
      <c r="H95" s="150"/>
      <c r="I95" s="150"/>
      <c r="J95" s="150"/>
      <c r="K95" s="150"/>
      <c r="L95" s="150"/>
      <c r="M95" s="150"/>
      <c r="N95" s="150"/>
      <c r="O95" s="150"/>
      <c r="P95" s="150"/>
      <c r="Q95" s="150"/>
      <c r="R95" s="150"/>
      <c r="S95" s="150"/>
      <c r="T95" s="150"/>
      <c r="U95" s="150"/>
      <c r="V95" s="150"/>
      <c r="W95" s="150"/>
      <c r="X95" s="150"/>
      <c r="Y95" s="150"/>
      <c r="Z95" s="150"/>
      <c r="AA95" s="150"/>
      <c r="AB95" s="150"/>
      <c r="AC95" s="150"/>
      <c r="AD95" s="150"/>
      <c r="AE95" s="150"/>
      <c r="AF95" s="150"/>
      <c r="AG95" s="150"/>
      <c r="AH95" s="150"/>
      <c r="AI95" s="150"/>
      <c r="AJ95" s="150"/>
      <c r="AK95" s="150"/>
      <c r="AL95" s="150"/>
      <c r="AM95" s="150"/>
      <c r="AN95" s="150"/>
      <c r="AO95" s="150"/>
      <c r="AP95" s="150"/>
      <c r="AQ95" s="150"/>
      <c r="AR95" s="150"/>
      <c r="AS95" s="150"/>
      <c r="AT95" s="150"/>
      <c r="AU95" s="150"/>
      <c r="AV95" s="150"/>
      <c r="AW95" s="150"/>
      <c r="AX95" s="150"/>
      <c r="AY95" s="150"/>
      <c r="AZ95" s="150"/>
      <c r="BA95" s="150"/>
      <c r="BB95" s="150"/>
      <c r="BC95" s="150"/>
      <c r="BD95" s="150"/>
      <c r="BE95" s="150"/>
      <c r="BF95" s="150"/>
      <c r="BG95" s="150"/>
      <c r="BH95" s="150"/>
      <c r="BI95" s="150"/>
      <c r="BJ95" s="150"/>
      <c r="BK95" s="150"/>
      <c r="BL95" s="150"/>
      <c r="BM95" s="150"/>
      <c r="BN95" s="150"/>
      <c r="BO95" s="150"/>
      <c r="BP95" s="150"/>
      <c r="BQ95" s="150"/>
      <c r="BR95" s="150"/>
      <c r="BS95" s="150"/>
      <c r="BT95" s="150"/>
      <c r="BU95" s="150"/>
      <c r="BV95" s="150"/>
      <c r="BW95" s="150"/>
      <c r="BX95" s="150"/>
      <c r="BY95" s="150"/>
      <c r="BZ95" s="150"/>
      <c r="CA95" s="150"/>
      <c r="CB95" s="150"/>
      <c r="CC95" s="150"/>
      <c r="CD95" s="150"/>
      <c r="CE95" s="150"/>
      <c r="CF95" s="150"/>
      <c r="CG95" s="150"/>
      <c r="CH95" s="150"/>
      <c r="CI95" s="150"/>
      <c r="CJ95" s="150"/>
      <c r="CK95" s="150"/>
      <c r="CL95" s="150"/>
      <c r="CM95" s="150"/>
      <c r="CN95" s="150"/>
      <c r="CO95" s="150"/>
      <c r="CP95" s="150"/>
      <c r="CQ95" s="150"/>
      <c r="CR95" s="150"/>
      <c r="CS95" s="150"/>
      <c r="CT95" s="150"/>
      <c r="CU95" s="114">
        <f t="shared" si="1"/>
        <v>0</v>
      </c>
    </row>
    <row r="96" spans="1:99" x14ac:dyDescent="0.3">
      <c r="A96" s="32" t="str">
        <f>IF(Requirements!A96="","",Requirements!A96)</f>
        <v/>
      </c>
      <c r="B96" s="33" t="str">
        <f>IF(Requirements!B96="","",Requirements!B96)</f>
        <v/>
      </c>
      <c r="C96" s="153"/>
      <c r="D96" s="150"/>
      <c r="E96" s="150"/>
      <c r="F96" s="150"/>
      <c r="G96" s="150"/>
      <c r="H96" s="150"/>
      <c r="I96" s="150"/>
      <c r="J96" s="150"/>
      <c r="K96" s="150"/>
      <c r="L96" s="150"/>
      <c r="M96" s="150"/>
      <c r="N96" s="150"/>
      <c r="O96" s="150"/>
      <c r="P96" s="150"/>
      <c r="Q96" s="150"/>
      <c r="R96" s="150"/>
      <c r="S96" s="150"/>
      <c r="T96" s="150"/>
      <c r="U96" s="150"/>
      <c r="V96" s="150"/>
      <c r="W96" s="150"/>
      <c r="X96" s="150"/>
      <c r="Y96" s="150"/>
      <c r="Z96" s="150"/>
      <c r="AA96" s="150"/>
      <c r="AB96" s="150"/>
      <c r="AC96" s="150"/>
      <c r="AD96" s="150"/>
      <c r="AE96" s="150"/>
      <c r="AF96" s="150"/>
      <c r="AG96" s="150"/>
      <c r="AH96" s="150"/>
      <c r="AI96" s="150"/>
      <c r="AJ96" s="150"/>
      <c r="AK96" s="150"/>
      <c r="AL96" s="150"/>
      <c r="AM96" s="150"/>
      <c r="AN96" s="150"/>
      <c r="AO96" s="150"/>
      <c r="AP96" s="150"/>
      <c r="AQ96" s="150"/>
      <c r="AR96" s="150"/>
      <c r="AS96" s="150"/>
      <c r="AT96" s="150"/>
      <c r="AU96" s="150"/>
      <c r="AV96" s="150"/>
      <c r="AW96" s="150"/>
      <c r="AX96" s="150"/>
      <c r="AY96" s="150"/>
      <c r="AZ96" s="150"/>
      <c r="BA96" s="150"/>
      <c r="BB96" s="150"/>
      <c r="BC96" s="150"/>
      <c r="BD96" s="150"/>
      <c r="BE96" s="150"/>
      <c r="BF96" s="150"/>
      <c r="BG96" s="150"/>
      <c r="BH96" s="150"/>
      <c r="BI96" s="150"/>
      <c r="BJ96" s="150"/>
      <c r="BK96" s="150"/>
      <c r="BL96" s="150"/>
      <c r="BM96" s="150"/>
      <c r="BN96" s="150"/>
      <c r="BO96" s="150"/>
      <c r="BP96" s="150"/>
      <c r="BQ96" s="150"/>
      <c r="BR96" s="150"/>
      <c r="BS96" s="150"/>
      <c r="BT96" s="150"/>
      <c r="BU96" s="150"/>
      <c r="BV96" s="150"/>
      <c r="BW96" s="150"/>
      <c r="BX96" s="150"/>
      <c r="BY96" s="150"/>
      <c r="BZ96" s="150"/>
      <c r="CA96" s="150"/>
      <c r="CB96" s="150"/>
      <c r="CC96" s="150"/>
      <c r="CD96" s="150"/>
      <c r="CE96" s="150"/>
      <c r="CF96" s="150"/>
      <c r="CG96" s="150"/>
      <c r="CH96" s="150"/>
      <c r="CI96" s="150"/>
      <c r="CJ96" s="150"/>
      <c r="CK96" s="150"/>
      <c r="CL96" s="150"/>
      <c r="CM96" s="150"/>
      <c r="CN96" s="150"/>
      <c r="CO96" s="150"/>
      <c r="CP96" s="150"/>
      <c r="CQ96" s="150"/>
      <c r="CR96" s="150"/>
      <c r="CS96" s="150"/>
      <c r="CT96" s="150"/>
      <c r="CU96" s="114">
        <f t="shared" si="1"/>
        <v>0</v>
      </c>
    </row>
    <row r="97" spans="1:99" x14ac:dyDescent="0.3">
      <c r="A97" s="32" t="str">
        <f>IF(Requirements!A97="","",Requirements!A97)</f>
        <v/>
      </c>
      <c r="B97" s="33" t="str">
        <f>IF(Requirements!B97="","",Requirements!B97)</f>
        <v/>
      </c>
      <c r="C97" s="153"/>
      <c r="D97" s="150"/>
      <c r="E97" s="150"/>
      <c r="F97" s="150"/>
      <c r="G97" s="150"/>
      <c r="H97" s="150"/>
      <c r="I97" s="150"/>
      <c r="J97" s="150"/>
      <c r="K97" s="150"/>
      <c r="L97" s="150"/>
      <c r="M97" s="150"/>
      <c r="N97" s="150"/>
      <c r="O97" s="150"/>
      <c r="P97" s="150"/>
      <c r="Q97" s="150"/>
      <c r="R97" s="150"/>
      <c r="S97" s="150"/>
      <c r="T97" s="150"/>
      <c r="U97" s="150"/>
      <c r="V97" s="150"/>
      <c r="W97" s="150"/>
      <c r="X97" s="150"/>
      <c r="Y97" s="150"/>
      <c r="Z97" s="150"/>
      <c r="AA97" s="150"/>
      <c r="AB97" s="150"/>
      <c r="AC97" s="150"/>
      <c r="AD97" s="150"/>
      <c r="AE97" s="150"/>
      <c r="AF97" s="150"/>
      <c r="AG97" s="150"/>
      <c r="AH97" s="150"/>
      <c r="AI97" s="150"/>
      <c r="AJ97" s="150"/>
      <c r="AK97" s="150"/>
      <c r="AL97" s="150"/>
      <c r="AM97" s="150"/>
      <c r="AN97" s="150"/>
      <c r="AO97" s="150"/>
      <c r="AP97" s="150"/>
      <c r="AQ97" s="150"/>
      <c r="AR97" s="150"/>
      <c r="AS97" s="150"/>
      <c r="AT97" s="150"/>
      <c r="AU97" s="150"/>
      <c r="AV97" s="150"/>
      <c r="AW97" s="150"/>
      <c r="AX97" s="150"/>
      <c r="AY97" s="150"/>
      <c r="AZ97" s="150"/>
      <c r="BA97" s="150"/>
      <c r="BB97" s="150"/>
      <c r="BC97" s="150"/>
      <c r="BD97" s="150"/>
      <c r="BE97" s="150"/>
      <c r="BF97" s="150"/>
      <c r="BG97" s="150"/>
      <c r="BH97" s="150"/>
      <c r="BI97" s="150"/>
      <c r="BJ97" s="150"/>
      <c r="BK97" s="150"/>
      <c r="BL97" s="150"/>
      <c r="BM97" s="150"/>
      <c r="BN97" s="150"/>
      <c r="BO97" s="150"/>
      <c r="BP97" s="150"/>
      <c r="BQ97" s="150"/>
      <c r="BR97" s="150"/>
      <c r="BS97" s="150"/>
      <c r="BT97" s="150"/>
      <c r="BU97" s="150"/>
      <c r="BV97" s="150"/>
      <c r="BW97" s="150"/>
      <c r="BX97" s="150"/>
      <c r="BY97" s="150"/>
      <c r="BZ97" s="150"/>
      <c r="CA97" s="150"/>
      <c r="CB97" s="150"/>
      <c r="CC97" s="150"/>
      <c r="CD97" s="150"/>
      <c r="CE97" s="150"/>
      <c r="CF97" s="150"/>
      <c r="CG97" s="150"/>
      <c r="CH97" s="150"/>
      <c r="CI97" s="150"/>
      <c r="CJ97" s="150"/>
      <c r="CK97" s="150"/>
      <c r="CL97" s="150"/>
      <c r="CM97" s="150"/>
      <c r="CN97" s="150"/>
      <c r="CO97" s="150"/>
      <c r="CP97" s="150"/>
      <c r="CQ97" s="150"/>
      <c r="CR97" s="150"/>
      <c r="CS97" s="150"/>
      <c r="CT97" s="150"/>
      <c r="CU97" s="114">
        <f t="shared" si="1"/>
        <v>0</v>
      </c>
    </row>
    <row r="98" spans="1:99" x14ac:dyDescent="0.3">
      <c r="A98" s="32" t="str">
        <f>IF(Requirements!A98="","",Requirements!A98)</f>
        <v/>
      </c>
      <c r="B98" s="33" t="str">
        <f>IF(Requirements!B98="","",Requirements!B98)</f>
        <v/>
      </c>
      <c r="C98" s="153"/>
      <c r="D98" s="150"/>
      <c r="E98" s="150"/>
      <c r="F98" s="150"/>
      <c r="G98" s="150"/>
      <c r="H98" s="150"/>
      <c r="I98" s="150"/>
      <c r="J98" s="150"/>
      <c r="K98" s="150"/>
      <c r="L98" s="150"/>
      <c r="M98" s="150"/>
      <c r="N98" s="150"/>
      <c r="O98" s="150"/>
      <c r="P98" s="150"/>
      <c r="Q98" s="150"/>
      <c r="R98" s="150"/>
      <c r="S98" s="150"/>
      <c r="T98" s="150"/>
      <c r="U98" s="150"/>
      <c r="V98" s="150"/>
      <c r="W98" s="150"/>
      <c r="X98" s="150"/>
      <c r="Y98" s="150"/>
      <c r="Z98" s="150"/>
      <c r="AA98" s="150"/>
      <c r="AB98" s="150"/>
      <c r="AC98" s="150"/>
      <c r="AD98" s="150"/>
      <c r="AE98" s="150"/>
      <c r="AF98" s="150"/>
      <c r="AG98" s="150"/>
      <c r="AH98" s="150"/>
      <c r="AI98" s="150"/>
      <c r="AJ98" s="150"/>
      <c r="AK98" s="150"/>
      <c r="AL98" s="150"/>
      <c r="AM98" s="150"/>
      <c r="AN98" s="150"/>
      <c r="AO98" s="150"/>
      <c r="AP98" s="150"/>
      <c r="AQ98" s="150"/>
      <c r="AR98" s="150"/>
      <c r="AS98" s="150"/>
      <c r="AT98" s="150"/>
      <c r="AU98" s="150"/>
      <c r="AV98" s="150"/>
      <c r="AW98" s="150"/>
      <c r="AX98" s="150"/>
      <c r="AY98" s="150"/>
      <c r="AZ98" s="150"/>
      <c r="BA98" s="150"/>
      <c r="BB98" s="150"/>
      <c r="BC98" s="150"/>
      <c r="BD98" s="150"/>
      <c r="BE98" s="150"/>
      <c r="BF98" s="150"/>
      <c r="BG98" s="150"/>
      <c r="BH98" s="150"/>
      <c r="BI98" s="150"/>
      <c r="BJ98" s="150"/>
      <c r="BK98" s="150"/>
      <c r="BL98" s="150"/>
      <c r="BM98" s="150"/>
      <c r="BN98" s="150"/>
      <c r="BO98" s="150"/>
      <c r="BP98" s="150"/>
      <c r="BQ98" s="150"/>
      <c r="BR98" s="150"/>
      <c r="BS98" s="150"/>
      <c r="BT98" s="150"/>
      <c r="BU98" s="150"/>
      <c r="BV98" s="150"/>
      <c r="BW98" s="150"/>
      <c r="BX98" s="150"/>
      <c r="BY98" s="150"/>
      <c r="BZ98" s="150"/>
      <c r="CA98" s="150"/>
      <c r="CB98" s="150"/>
      <c r="CC98" s="150"/>
      <c r="CD98" s="150"/>
      <c r="CE98" s="150"/>
      <c r="CF98" s="150"/>
      <c r="CG98" s="150"/>
      <c r="CH98" s="150"/>
      <c r="CI98" s="150"/>
      <c r="CJ98" s="150"/>
      <c r="CK98" s="150"/>
      <c r="CL98" s="150"/>
      <c r="CM98" s="150"/>
      <c r="CN98" s="150"/>
      <c r="CO98" s="150"/>
      <c r="CP98" s="150"/>
      <c r="CQ98" s="150"/>
      <c r="CR98" s="150"/>
      <c r="CS98" s="150"/>
      <c r="CT98" s="150"/>
      <c r="CU98" s="114">
        <f t="shared" si="1"/>
        <v>0</v>
      </c>
    </row>
    <row r="99" spans="1:99" x14ac:dyDescent="0.3">
      <c r="A99" s="32" t="str">
        <f>IF(Requirements!A99="","",Requirements!A99)</f>
        <v/>
      </c>
      <c r="B99" s="33" t="str">
        <f>IF(Requirements!B99="","",Requirements!B99)</f>
        <v/>
      </c>
      <c r="C99" s="153"/>
      <c r="D99" s="150"/>
      <c r="E99" s="150"/>
      <c r="F99" s="150"/>
      <c r="G99" s="150"/>
      <c r="H99" s="150"/>
      <c r="I99" s="150"/>
      <c r="J99" s="150"/>
      <c r="K99" s="150"/>
      <c r="L99" s="150"/>
      <c r="M99" s="150"/>
      <c r="N99" s="150"/>
      <c r="O99" s="150"/>
      <c r="P99" s="150"/>
      <c r="Q99" s="150"/>
      <c r="R99" s="150"/>
      <c r="S99" s="150"/>
      <c r="T99" s="150"/>
      <c r="U99" s="150"/>
      <c r="V99" s="150"/>
      <c r="W99" s="150"/>
      <c r="X99" s="150"/>
      <c r="Y99" s="150"/>
      <c r="Z99" s="150"/>
      <c r="AA99" s="150"/>
      <c r="AB99" s="150"/>
      <c r="AC99" s="150"/>
      <c r="AD99" s="150"/>
      <c r="AE99" s="150"/>
      <c r="AF99" s="150"/>
      <c r="AG99" s="150"/>
      <c r="AH99" s="150"/>
      <c r="AI99" s="150"/>
      <c r="AJ99" s="150"/>
      <c r="AK99" s="150"/>
      <c r="AL99" s="150"/>
      <c r="AM99" s="150"/>
      <c r="AN99" s="150"/>
      <c r="AO99" s="150"/>
      <c r="AP99" s="150"/>
      <c r="AQ99" s="150"/>
      <c r="AR99" s="150"/>
      <c r="AS99" s="150"/>
      <c r="AT99" s="150"/>
      <c r="AU99" s="150"/>
      <c r="AV99" s="150"/>
      <c r="AW99" s="150"/>
      <c r="AX99" s="150"/>
      <c r="AY99" s="150"/>
      <c r="AZ99" s="150"/>
      <c r="BA99" s="150"/>
      <c r="BB99" s="150"/>
      <c r="BC99" s="150"/>
      <c r="BD99" s="150"/>
      <c r="BE99" s="150"/>
      <c r="BF99" s="150"/>
      <c r="BG99" s="150"/>
      <c r="BH99" s="150"/>
      <c r="BI99" s="150"/>
      <c r="BJ99" s="150"/>
      <c r="BK99" s="150"/>
      <c r="BL99" s="150"/>
      <c r="BM99" s="150"/>
      <c r="BN99" s="150"/>
      <c r="BO99" s="150"/>
      <c r="BP99" s="150"/>
      <c r="BQ99" s="150"/>
      <c r="BR99" s="150"/>
      <c r="BS99" s="150"/>
      <c r="BT99" s="150"/>
      <c r="BU99" s="150"/>
      <c r="BV99" s="150"/>
      <c r="BW99" s="150"/>
      <c r="BX99" s="150"/>
      <c r="BY99" s="150"/>
      <c r="BZ99" s="150"/>
      <c r="CA99" s="150"/>
      <c r="CB99" s="150"/>
      <c r="CC99" s="150"/>
      <c r="CD99" s="150"/>
      <c r="CE99" s="150"/>
      <c r="CF99" s="150"/>
      <c r="CG99" s="150"/>
      <c r="CH99" s="150"/>
      <c r="CI99" s="150"/>
      <c r="CJ99" s="150"/>
      <c r="CK99" s="150"/>
      <c r="CL99" s="150"/>
      <c r="CM99" s="150"/>
      <c r="CN99" s="150"/>
      <c r="CO99" s="150"/>
      <c r="CP99" s="150"/>
      <c r="CQ99" s="150"/>
      <c r="CR99" s="150"/>
      <c r="CS99" s="150"/>
      <c r="CT99" s="150"/>
      <c r="CU99" s="114">
        <f t="shared" si="1"/>
        <v>0</v>
      </c>
    </row>
    <row r="100" spans="1:99" x14ac:dyDescent="0.3">
      <c r="A100" s="32" t="str">
        <f>IF(Requirements!A100="","",Requirements!A100)</f>
        <v/>
      </c>
      <c r="B100" s="33" t="str">
        <f>IF(Requirements!B100="","",Requirements!B100)</f>
        <v/>
      </c>
      <c r="C100" s="153"/>
      <c r="D100" s="150"/>
      <c r="E100" s="150"/>
      <c r="F100" s="150"/>
      <c r="G100" s="150"/>
      <c r="H100" s="150"/>
      <c r="I100" s="150"/>
      <c r="J100" s="150"/>
      <c r="K100" s="150"/>
      <c r="L100" s="150"/>
      <c r="M100" s="150"/>
      <c r="N100" s="150"/>
      <c r="O100" s="150"/>
      <c r="P100" s="150"/>
      <c r="Q100" s="150"/>
      <c r="R100" s="150"/>
      <c r="S100" s="150"/>
      <c r="T100" s="150"/>
      <c r="U100" s="150"/>
      <c r="V100" s="150"/>
      <c r="W100" s="150"/>
      <c r="X100" s="150"/>
      <c r="Y100" s="150"/>
      <c r="Z100" s="150"/>
      <c r="AA100" s="150"/>
      <c r="AB100" s="150"/>
      <c r="AC100" s="150"/>
      <c r="AD100" s="150"/>
      <c r="AE100" s="150"/>
      <c r="AF100" s="150"/>
      <c r="AG100" s="150"/>
      <c r="AH100" s="150"/>
      <c r="AI100" s="150"/>
      <c r="AJ100" s="150"/>
      <c r="AK100" s="150"/>
      <c r="AL100" s="150"/>
      <c r="AM100" s="150"/>
      <c r="AN100" s="150"/>
      <c r="AO100" s="150"/>
      <c r="AP100" s="150"/>
      <c r="AQ100" s="150"/>
      <c r="AR100" s="150"/>
      <c r="AS100" s="150"/>
      <c r="AT100" s="150"/>
      <c r="AU100" s="150"/>
      <c r="AV100" s="150"/>
      <c r="AW100" s="150"/>
      <c r="AX100" s="150"/>
      <c r="AY100" s="150"/>
      <c r="AZ100" s="150"/>
      <c r="BA100" s="150"/>
      <c r="BB100" s="150"/>
      <c r="BC100" s="150"/>
      <c r="BD100" s="150"/>
      <c r="BE100" s="150"/>
      <c r="BF100" s="150"/>
      <c r="BG100" s="150"/>
      <c r="BH100" s="150"/>
      <c r="BI100" s="150"/>
      <c r="BJ100" s="150"/>
      <c r="BK100" s="150"/>
      <c r="BL100" s="150"/>
      <c r="BM100" s="150"/>
      <c r="BN100" s="150"/>
      <c r="BO100" s="150"/>
      <c r="BP100" s="150"/>
      <c r="BQ100" s="150"/>
      <c r="BR100" s="150"/>
      <c r="BS100" s="150"/>
      <c r="BT100" s="150"/>
      <c r="BU100" s="150"/>
      <c r="BV100" s="150"/>
      <c r="BW100" s="150"/>
      <c r="BX100" s="150"/>
      <c r="BY100" s="150"/>
      <c r="BZ100" s="150"/>
      <c r="CA100" s="150"/>
      <c r="CB100" s="150"/>
      <c r="CC100" s="150"/>
      <c r="CD100" s="150"/>
      <c r="CE100" s="150"/>
      <c r="CF100" s="150"/>
      <c r="CG100" s="150"/>
      <c r="CH100" s="150"/>
      <c r="CI100" s="150"/>
      <c r="CJ100" s="150"/>
      <c r="CK100" s="150"/>
      <c r="CL100" s="150"/>
      <c r="CM100" s="150"/>
      <c r="CN100" s="150"/>
      <c r="CO100" s="150"/>
      <c r="CP100" s="150"/>
      <c r="CQ100" s="150"/>
      <c r="CR100" s="150"/>
      <c r="CS100" s="150"/>
      <c r="CT100" s="150"/>
      <c r="CU100" s="114">
        <f t="shared" si="1"/>
        <v>0</v>
      </c>
    </row>
    <row r="101" spans="1:99" x14ac:dyDescent="0.3">
      <c r="A101" s="32" t="str">
        <f>IF(Requirements!A101="","",Requirements!A101)</f>
        <v/>
      </c>
      <c r="B101" s="33" t="str">
        <f>IF(Requirements!B101="","",Requirements!B101)</f>
        <v/>
      </c>
      <c r="C101" s="153"/>
      <c r="D101" s="150"/>
      <c r="E101" s="150"/>
      <c r="F101" s="150"/>
      <c r="G101" s="150"/>
      <c r="H101" s="150"/>
      <c r="I101" s="150"/>
      <c r="J101" s="150"/>
      <c r="K101" s="150"/>
      <c r="L101" s="150"/>
      <c r="M101" s="150"/>
      <c r="N101" s="150"/>
      <c r="O101" s="150"/>
      <c r="P101" s="150"/>
      <c r="Q101" s="150"/>
      <c r="R101" s="150"/>
      <c r="S101" s="150"/>
      <c r="T101" s="150"/>
      <c r="U101" s="150"/>
      <c r="V101" s="150"/>
      <c r="W101" s="150"/>
      <c r="X101" s="150"/>
      <c r="Y101" s="150"/>
      <c r="Z101" s="150"/>
      <c r="AA101" s="150"/>
      <c r="AB101" s="150"/>
      <c r="AC101" s="150"/>
      <c r="AD101" s="150"/>
      <c r="AE101" s="150"/>
      <c r="AF101" s="150"/>
      <c r="AG101" s="150"/>
      <c r="AH101" s="150"/>
      <c r="AI101" s="150"/>
      <c r="AJ101" s="150"/>
      <c r="AK101" s="150"/>
      <c r="AL101" s="150"/>
      <c r="AM101" s="150"/>
      <c r="AN101" s="150"/>
      <c r="AO101" s="150"/>
      <c r="AP101" s="150"/>
      <c r="AQ101" s="150"/>
      <c r="AR101" s="150"/>
      <c r="AS101" s="150"/>
      <c r="AT101" s="150"/>
      <c r="AU101" s="150"/>
      <c r="AV101" s="150"/>
      <c r="AW101" s="150"/>
      <c r="AX101" s="150"/>
      <c r="AY101" s="150"/>
      <c r="AZ101" s="150"/>
      <c r="BA101" s="150"/>
      <c r="BB101" s="150"/>
      <c r="BC101" s="150"/>
      <c r="BD101" s="150"/>
      <c r="BE101" s="150"/>
      <c r="BF101" s="150"/>
      <c r="BG101" s="150"/>
      <c r="BH101" s="150"/>
      <c r="BI101" s="150"/>
      <c r="BJ101" s="150"/>
      <c r="BK101" s="150"/>
      <c r="BL101" s="150"/>
      <c r="BM101" s="150"/>
      <c r="BN101" s="150"/>
      <c r="BO101" s="150"/>
      <c r="BP101" s="150"/>
      <c r="BQ101" s="150"/>
      <c r="BR101" s="150"/>
      <c r="BS101" s="150"/>
      <c r="BT101" s="150"/>
      <c r="BU101" s="150"/>
      <c r="BV101" s="150"/>
      <c r="BW101" s="150"/>
      <c r="BX101" s="150"/>
      <c r="BY101" s="150"/>
      <c r="BZ101" s="150"/>
      <c r="CA101" s="150"/>
      <c r="CB101" s="150"/>
      <c r="CC101" s="150"/>
      <c r="CD101" s="150"/>
      <c r="CE101" s="150"/>
      <c r="CF101" s="150"/>
      <c r="CG101" s="150"/>
      <c r="CH101" s="150"/>
      <c r="CI101" s="150"/>
      <c r="CJ101" s="150"/>
      <c r="CK101" s="150"/>
      <c r="CL101" s="150"/>
      <c r="CM101" s="150"/>
      <c r="CN101" s="150"/>
      <c r="CO101" s="150"/>
      <c r="CP101" s="150"/>
      <c r="CQ101" s="150"/>
      <c r="CR101" s="150"/>
      <c r="CS101" s="150"/>
      <c r="CT101" s="150"/>
      <c r="CU101" s="114">
        <f t="shared" si="1"/>
        <v>0</v>
      </c>
    </row>
    <row r="102" spans="1:99" x14ac:dyDescent="0.3">
      <c r="A102" s="32" t="str">
        <f>IF(Requirements!A102="","",Requirements!A102)</f>
        <v/>
      </c>
      <c r="B102" s="33" t="str">
        <f>IF(Requirements!B102="","",Requirements!B102)</f>
        <v/>
      </c>
      <c r="C102" s="153"/>
      <c r="D102" s="150"/>
      <c r="E102" s="150"/>
      <c r="F102" s="150"/>
      <c r="G102" s="150"/>
      <c r="H102" s="150"/>
      <c r="I102" s="150"/>
      <c r="J102" s="150"/>
      <c r="K102" s="150"/>
      <c r="L102" s="150"/>
      <c r="M102" s="150"/>
      <c r="N102" s="150"/>
      <c r="O102" s="150"/>
      <c r="P102" s="150"/>
      <c r="Q102" s="150"/>
      <c r="R102" s="150"/>
      <c r="S102" s="150"/>
      <c r="T102" s="150"/>
      <c r="U102" s="150"/>
      <c r="V102" s="150"/>
      <c r="W102" s="150"/>
      <c r="X102" s="150"/>
      <c r="Y102" s="150"/>
      <c r="Z102" s="150"/>
      <c r="AA102" s="150"/>
      <c r="AB102" s="150"/>
      <c r="AC102" s="150"/>
      <c r="AD102" s="150"/>
      <c r="AE102" s="150"/>
      <c r="AF102" s="150"/>
      <c r="AG102" s="150"/>
      <c r="AH102" s="150"/>
      <c r="AI102" s="150"/>
      <c r="AJ102" s="150"/>
      <c r="AK102" s="150"/>
      <c r="AL102" s="150"/>
      <c r="AM102" s="150"/>
      <c r="AN102" s="150"/>
      <c r="AO102" s="150"/>
      <c r="AP102" s="150"/>
      <c r="AQ102" s="150"/>
      <c r="AR102" s="150"/>
      <c r="AS102" s="150"/>
      <c r="AT102" s="150"/>
      <c r="AU102" s="150"/>
      <c r="AV102" s="150"/>
      <c r="AW102" s="150"/>
      <c r="AX102" s="150"/>
      <c r="AY102" s="150"/>
      <c r="AZ102" s="150"/>
      <c r="BA102" s="150"/>
      <c r="BB102" s="150"/>
      <c r="BC102" s="150"/>
      <c r="BD102" s="150"/>
      <c r="BE102" s="150"/>
      <c r="BF102" s="150"/>
      <c r="BG102" s="150"/>
      <c r="BH102" s="150"/>
      <c r="BI102" s="150"/>
      <c r="BJ102" s="150"/>
      <c r="BK102" s="150"/>
      <c r="BL102" s="150"/>
      <c r="BM102" s="150"/>
      <c r="BN102" s="150"/>
      <c r="BO102" s="150"/>
      <c r="BP102" s="150"/>
      <c r="BQ102" s="150"/>
      <c r="BR102" s="150"/>
      <c r="BS102" s="150"/>
      <c r="BT102" s="150"/>
      <c r="BU102" s="150"/>
      <c r="BV102" s="150"/>
      <c r="BW102" s="150"/>
      <c r="BX102" s="150"/>
      <c r="BY102" s="150"/>
      <c r="BZ102" s="150"/>
      <c r="CA102" s="150"/>
      <c r="CB102" s="150"/>
      <c r="CC102" s="150"/>
      <c r="CD102" s="150"/>
      <c r="CE102" s="150"/>
      <c r="CF102" s="150"/>
      <c r="CG102" s="150"/>
      <c r="CH102" s="150"/>
      <c r="CI102" s="150"/>
      <c r="CJ102" s="150"/>
      <c r="CK102" s="150"/>
      <c r="CL102" s="150"/>
      <c r="CM102" s="150"/>
      <c r="CN102" s="150"/>
      <c r="CO102" s="150"/>
      <c r="CP102" s="150"/>
      <c r="CQ102" s="150"/>
      <c r="CR102" s="150"/>
      <c r="CS102" s="150"/>
      <c r="CT102" s="150"/>
      <c r="CU102" s="114">
        <f t="shared" si="1"/>
        <v>0</v>
      </c>
    </row>
    <row r="103" spans="1:99" x14ac:dyDescent="0.3">
      <c r="A103" s="32" t="str">
        <f>IF(Requirements!A103="","",Requirements!A103)</f>
        <v/>
      </c>
      <c r="B103" s="33" t="str">
        <f>IF(Requirements!B103="","",Requirements!B103)</f>
        <v/>
      </c>
      <c r="C103" s="153"/>
      <c r="D103" s="150"/>
      <c r="E103" s="150"/>
      <c r="F103" s="150"/>
      <c r="G103" s="150"/>
      <c r="H103" s="150"/>
      <c r="I103" s="150"/>
      <c r="J103" s="150"/>
      <c r="K103" s="150"/>
      <c r="L103" s="150"/>
      <c r="M103" s="150"/>
      <c r="N103" s="150"/>
      <c r="O103" s="150"/>
      <c r="P103" s="150"/>
      <c r="Q103" s="150"/>
      <c r="R103" s="150"/>
      <c r="S103" s="150"/>
      <c r="T103" s="150"/>
      <c r="U103" s="150"/>
      <c r="V103" s="150"/>
      <c r="W103" s="150"/>
      <c r="X103" s="150"/>
      <c r="Y103" s="150"/>
      <c r="Z103" s="150"/>
      <c r="AA103" s="150"/>
      <c r="AB103" s="150"/>
      <c r="AC103" s="150"/>
      <c r="AD103" s="150"/>
      <c r="AE103" s="150"/>
      <c r="AF103" s="150"/>
      <c r="AG103" s="150"/>
      <c r="AH103" s="150"/>
      <c r="AI103" s="150"/>
      <c r="AJ103" s="150"/>
      <c r="AK103" s="150"/>
      <c r="AL103" s="150"/>
      <c r="AM103" s="150"/>
      <c r="AN103" s="150"/>
      <c r="AO103" s="150"/>
      <c r="AP103" s="150"/>
      <c r="AQ103" s="150"/>
      <c r="AR103" s="150"/>
      <c r="AS103" s="150"/>
      <c r="AT103" s="150"/>
      <c r="AU103" s="150"/>
      <c r="AV103" s="150"/>
      <c r="AW103" s="150"/>
      <c r="AX103" s="150"/>
      <c r="AY103" s="150"/>
      <c r="AZ103" s="150"/>
      <c r="BA103" s="150"/>
      <c r="BB103" s="150"/>
      <c r="BC103" s="150"/>
      <c r="BD103" s="150"/>
      <c r="BE103" s="150"/>
      <c r="BF103" s="150"/>
      <c r="BG103" s="150"/>
      <c r="BH103" s="150"/>
      <c r="BI103" s="150"/>
      <c r="BJ103" s="150"/>
      <c r="BK103" s="150"/>
      <c r="BL103" s="150"/>
      <c r="BM103" s="150"/>
      <c r="BN103" s="150"/>
      <c r="BO103" s="150"/>
      <c r="BP103" s="150"/>
      <c r="BQ103" s="150"/>
      <c r="BR103" s="150"/>
      <c r="BS103" s="150"/>
      <c r="BT103" s="150"/>
      <c r="BU103" s="150"/>
      <c r="BV103" s="150"/>
      <c r="BW103" s="150"/>
      <c r="BX103" s="150"/>
      <c r="BY103" s="150"/>
      <c r="BZ103" s="150"/>
      <c r="CA103" s="150"/>
      <c r="CB103" s="150"/>
      <c r="CC103" s="150"/>
      <c r="CD103" s="150"/>
      <c r="CE103" s="150"/>
      <c r="CF103" s="150"/>
      <c r="CG103" s="150"/>
      <c r="CH103" s="150"/>
      <c r="CI103" s="150"/>
      <c r="CJ103" s="150"/>
      <c r="CK103" s="150"/>
      <c r="CL103" s="150"/>
      <c r="CM103" s="150"/>
      <c r="CN103" s="150"/>
      <c r="CO103" s="150"/>
      <c r="CP103" s="150"/>
      <c r="CQ103" s="150"/>
      <c r="CR103" s="150"/>
      <c r="CS103" s="150"/>
      <c r="CT103" s="150"/>
      <c r="CU103" s="114">
        <f t="shared" si="1"/>
        <v>0</v>
      </c>
    </row>
    <row r="104" spans="1:99" x14ac:dyDescent="0.3">
      <c r="A104" s="32" t="str">
        <f>IF(Requirements!A104="","",Requirements!A104)</f>
        <v/>
      </c>
      <c r="B104" s="33" t="str">
        <f>IF(Requirements!B104="","",Requirements!B104)</f>
        <v/>
      </c>
      <c r="C104" s="153"/>
      <c r="D104" s="150"/>
      <c r="E104" s="150"/>
      <c r="F104" s="150"/>
      <c r="G104" s="150"/>
      <c r="H104" s="150"/>
      <c r="I104" s="150"/>
      <c r="J104" s="150"/>
      <c r="K104" s="150"/>
      <c r="L104" s="150"/>
      <c r="M104" s="150"/>
      <c r="N104" s="150"/>
      <c r="O104" s="150"/>
      <c r="P104" s="150"/>
      <c r="Q104" s="150"/>
      <c r="R104" s="150"/>
      <c r="S104" s="150"/>
      <c r="T104" s="150"/>
      <c r="U104" s="150"/>
      <c r="V104" s="150"/>
      <c r="W104" s="150"/>
      <c r="X104" s="150"/>
      <c r="Y104" s="150"/>
      <c r="Z104" s="150"/>
      <c r="AA104" s="150"/>
      <c r="AB104" s="150"/>
      <c r="AC104" s="150"/>
      <c r="AD104" s="150"/>
      <c r="AE104" s="150"/>
      <c r="AF104" s="150"/>
      <c r="AG104" s="150"/>
      <c r="AH104" s="150"/>
      <c r="AI104" s="150"/>
      <c r="AJ104" s="150"/>
      <c r="AK104" s="150"/>
      <c r="AL104" s="150"/>
      <c r="AM104" s="150"/>
      <c r="AN104" s="150"/>
      <c r="AO104" s="150"/>
      <c r="AP104" s="150"/>
      <c r="AQ104" s="150"/>
      <c r="AR104" s="150"/>
      <c r="AS104" s="150"/>
      <c r="AT104" s="150"/>
      <c r="AU104" s="150"/>
      <c r="AV104" s="150"/>
      <c r="AW104" s="150"/>
      <c r="AX104" s="150"/>
      <c r="AY104" s="150"/>
      <c r="AZ104" s="150"/>
      <c r="BA104" s="150"/>
      <c r="BB104" s="150"/>
      <c r="BC104" s="150"/>
      <c r="BD104" s="150"/>
      <c r="BE104" s="150"/>
      <c r="BF104" s="150"/>
      <c r="BG104" s="150"/>
      <c r="BH104" s="150"/>
      <c r="BI104" s="150"/>
      <c r="BJ104" s="150"/>
      <c r="BK104" s="150"/>
      <c r="BL104" s="150"/>
      <c r="BM104" s="150"/>
      <c r="BN104" s="150"/>
      <c r="BO104" s="150"/>
      <c r="BP104" s="150"/>
      <c r="BQ104" s="150"/>
      <c r="BR104" s="150"/>
      <c r="BS104" s="150"/>
      <c r="BT104" s="150"/>
      <c r="BU104" s="150"/>
      <c r="BV104" s="150"/>
      <c r="BW104" s="150"/>
      <c r="BX104" s="150"/>
      <c r="BY104" s="150"/>
      <c r="BZ104" s="150"/>
      <c r="CA104" s="150"/>
      <c r="CB104" s="150"/>
      <c r="CC104" s="150"/>
      <c r="CD104" s="150"/>
      <c r="CE104" s="150"/>
      <c r="CF104" s="150"/>
      <c r="CG104" s="150"/>
      <c r="CH104" s="150"/>
      <c r="CI104" s="150"/>
      <c r="CJ104" s="150"/>
      <c r="CK104" s="150"/>
      <c r="CL104" s="150"/>
      <c r="CM104" s="150"/>
      <c r="CN104" s="150"/>
      <c r="CO104" s="150"/>
      <c r="CP104" s="150"/>
      <c r="CQ104" s="150"/>
      <c r="CR104" s="150"/>
      <c r="CS104" s="150"/>
      <c r="CT104" s="150"/>
      <c r="CU104" s="114">
        <f t="shared" si="1"/>
        <v>0</v>
      </c>
    </row>
    <row r="105" spans="1:99" x14ac:dyDescent="0.3">
      <c r="A105" s="32" t="str">
        <f>IF(Requirements!A105="","",Requirements!A105)</f>
        <v/>
      </c>
      <c r="B105" s="33" t="str">
        <f>IF(Requirements!B105="","",Requirements!B105)</f>
        <v/>
      </c>
      <c r="C105" s="153"/>
      <c r="D105" s="150"/>
      <c r="E105" s="150"/>
      <c r="F105" s="150"/>
      <c r="G105" s="150"/>
      <c r="H105" s="150"/>
      <c r="I105" s="150"/>
      <c r="J105" s="150"/>
      <c r="K105" s="150"/>
      <c r="L105" s="150"/>
      <c r="M105" s="150"/>
      <c r="N105" s="150"/>
      <c r="O105" s="150"/>
      <c r="P105" s="150"/>
      <c r="Q105" s="150"/>
      <c r="R105" s="150"/>
      <c r="S105" s="150"/>
      <c r="T105" s="150"/>
      <c r="U105" s="150"/>
      <c r="V105" s="150"/>
      <c r="W105" s="150"/>
      <c r="X105" s="150"/>
      <c r="Y105" s="150"/>
      <c r="Z105" s="150"/>
      <c r="AA105" s="150"/>
      <c r="AB105" s="150"/>
      <c r="AC105" s="150"/>
      <c r="AD105" s="150"/>
      <c r="AE105" s="150"/>
      <c r="AF105" s="150"/>
      <c r="AG105" s="150"/>
      <c r="AH105" s="150"/>
      <c r="AI105" s="150"/>
      <c r="AJ105" s="150"/>
      <c r="AK105" s="150"/>
      <c r="AL105" s="150"/>
      <c r="AM105" s="150"/>
      <c r="AN105" s="150"/>
      <c r="AO105" s="150"/>
      <c r="AP105" s="150"/>
      <c r="AQ105" s="150"/>
      <c r="AR105" s="150"/>
      <c r="AS105" s="150"/>
      <c r="AT105" s="150"/>
      <c r="AU105" s="150"/>
      <c r="AV105" s="150"/>
      <c r="AW105" s="150"/>
      <c r="AX105" s="150"/>
      <c r="AY105" s="150"/>
      <c r="AZ105" s="150"/>
      <c r="BA105" s="150"/>
      <c r="BB105" s="150"/>
      <c r="BC105" s="150"/>
      <c r="BD105" s="150"/>
      <c r="BE105" s="150"/>
      <c r="BF105" s="150"/>
      <c r="BG105" s="150"/>
      <c r="BH105" s="150"/>
      <c r="BI105" s="150"/>
      <c r="BJ105" s="150"/>
      <c r="BK105" s="150"/>
      <c r="BL105" s="150"/>
      <c r="BM105" s="150"/>
      <c r="BN105" s="150"/>
      <c r="BO105" s="150"/>
      <c r="BP105" s="150"/>
      <c r="BQ105" s="150"/>
      <c r="BR105" s="150"/>
      <c r="BS105" s="150"/>
      <c r="BT105" s="150"/>
      <c r="BU105" s="150"/>
      <c r="BV105" s="150"/>
      <c r="BW105" s="150"/>
      <c r="BX105" s="150"/>
      <c r="BY105" s="150"/>
      <c r="BZ105" s="150"/>
      <c r="CA105" s="150"/>
      <c r="CB105" s="150"/>
      <c r="CC105" s="150"/>
      <c r="CD105" s="150"/>
      <c r="CE105" s="150"/>
      <c r="CF105" s="150"/>
      <c r="CG105" s="150"/>
      <c r="CH105" s="150"/>
      <c r="CI105" s="150"/>
      <c r="CJ105" s="150"/>
      <c r="CK105" s="150"/>
      <c r="CL105" s="150"/>
      <c r="CM105" s="150"/>
      <c r="CN105" s="150"/>
      <c r="CO105" s="150"/>
      <c r="CP105" s="150"/>
      <c r="CQ105" s="150"/>
      <c r="CR105" s="150"/>
      <c r="CS105" s="150"/>
      <c r="CT105" s="150"/>
      <c r="CU105" s="114">
        <f t="shared" si="1"/>
        <v>0</v>
      </c>
    </row>
    <row r="106" spans="1:99" x14ac:dyDescent="0.3">
      <c r="A106" s="32" t="str">
        <f>IF(Requirements!A106="","",Requirements!A106)</f>
        <v/>
      </c>
      <c r="B106" s="33" t="str">
        <f>IF(Requirements!B106="","",Requirements!B106)</f>
        <v/>
      </c>
      <c r="C106" s="153"/>
      <c r="D106" s="150"/>
      <c r="E106" s="150"/>
      <c r="F106" s="150"/>
      <c r="G106" s="150"/>
      <c r="H106" s="150"/>
      <c r="I106" s="150"/>
      <c r="J106" s="150"/>
      <c r="K106" s="150"/>
      <c r="L106" s="150"/>
      <c r="M106" s="150"/>
      <c r="N106" s="150"/>
      <c r="O106" s="150"/>
      <c r="P106" s="150"/>
      <c r="Q106" s="150"/>
      <c r="R106" s="150"/>
      <c r="S106" s="150"/>
      <c r="T106" s="150"/>
      <c r="U106" s="150"/>
      <c r="V106" s="150"/>
      <c r="W106" s="150"/>
      <c r="X106" s="150"/>
      <c r="Y106" s="150"/>
      <c r="Z106" s="150"/>
      <c r="AA106" s="150"/>
      <c r="AB106" s="150"/>
      <c r="AC106" s="150"/>
      <c r="AD106" s="150"/>
      <c r="AE106" s="150"/>
      <c r="AF106" s="150"/>
      <c r="AG106" s="150"/>
      <c r="AH106" s="150"/>
      <c r="AI106" s="150"/>
      <c r="AJ106" s="150"/>
      <c r="AK106" s="150"/>
      <c r="AL106" s="150"/>
      <c r="AM106" s="150"/>
      <c r="AN106" s="150"/>
      <c r="AO106" s="150"/>
      <c r="AP106" s="150"/>
      <c r="AQ106" s="150"/>
      <c r="AR106" s="150"/>
      <c r="AS106" s="150"/>
      <c r="AT106" s="150"/>
      <c r="AU106" s="150"/>
      <c r="AV106" s="150"/>
      <c r="AW106" s="150"/>
      <c r="AX106" s="150"/>
      <c r="AY106" s="150"/>
      <c r="AZ106" s="150"/>
      <c r="BA106" s="150"/>
      <c r="BB106" s="150"/>
      <c r="BC106" s="150"/>
      <c r="BD106" s="150"/>
      <c r="BE106" s="150"/>
      <c r="BF106" s="150"/>
      <c r="BG106" s="150"/>
      <c r="BH106" s="150"/>
      <c r="BI106" s="150"/>
      <c r="BJ106" s="150"/>
      <c r="BK106" s="150"/>
      <c r="BL106" s="150"/>
      <c r="BM106" s="150"/>
      <c r="BN106" s="150"/>
      <c r="BO106" s="150"/>
      <c r="BP106" s="150"/>
      <c r="BQ106" s="150"/>
      <c r="BR106" s="150"/>
      <c r="BS106" s="150"/>
      <c r="BT106" s="150"/>
      <c r="BU106" s="150"/>
      <c r="BV106" s="150"/>
      <c r="BW106" s="150"/>
      <c r="BX106" s="150"/>
      <c r="BY106" s="150"/>
      <c r="BZ106" s="150"/>
      <c r="CA106" s="150"/>
      <c r="CB106" s="150"/>
      <c r="CC106" s="150"/>
      <c r="CD106" s="150"/>
      <c r="CE106" s="150"/>
      <c r="CF106" s="150"/>
      <c r="CG106" s="150"/>
      <c r="CH106" s="150"/>
      <c r="CI106" s="150"/>
      <c r="CJ106" s="150"/>
      <c r="CK106" s="150"/>
      <c r="CL106" s="150"/>
      <c r="CM106" s="150"/>
      <c r="CN106" s="150"/>
      <c r="CO106" s="150"/>
      <c r="CP106" s="150"/>
      <c r="CQ106" s="150"/>
      <c r="CR106" s="150"/>
      <c r="CS106" s="150"/>
      <c r="CT106" s="150"/>
      <c r="CU106" s="114">
        <f t="shared" si="1"/>
        <v>0</v>
      </c>
    </row>
    <row r="107" spans="1:99" x14ac:dyDescent="0.3">
      <c r="A107" s="32" t="str">
        <f>IF(Requirements!A107="","",Requirements!A107)</f>
        <v/>
      </c>
      <c r="B107" s="33" t="str">
        <f>IF(Requirements!B107="","",Requirements!B107)</f>
        <v/>
      </c>
      <c r="C107" s="153"/>
      <c r="D107" s="150"/>
      <c r="E107" s="150"/>
      <c r="F107" s="150"/>
      <c r="G107" s="150"/>
      <c r="H107" s="150"/>
      <c r="I107" s="150"/>
      <c r="J107" s="150"/>
      <c r="K107" s="150"/>
      <c r="L107" s="150"/>
      <c r="M107" s="150"/>
      <c r="N107" s="150"/>
      <c r="O107" s="150"/>
      <c r="P107" s="150"/>
      <c r="Q107" s="150"/>
      <c r="R107" s="150"/>
      <c r="S107" s="150"/>
      <c r="T107" s="150"/>
      <c r="U107" s="150"/>
      <c r="V107" s="150"/>
      <c r="W107" s="150"/>
      <c r="X107" s="150"/>
      <c r="Y107" s="150"/>
      <c r="Z107" s="150"/>
      <c r="AA107" s="150"/>
      <c r="AB107" s="150"/>
      <c r="AC107" s="150"/>
      <c r="AD107" s="150"/>
      <c r="AE107" s="150"/>
      <c r="AF107" s="150"/>
      <c r="AG107" s="150"/>
      <c r="AH107" s="150"/>
      <c r="AI107" s="150"/>
      <c r="AJ107" s="150"/>
      <c r="AK107" s="150"/>
      <c r="AL107" s="150"/>
      <c r="AM107" s="150"/>
      <c r="AN107" s="150"/>
      <c r="AO107" s="150"/>
      <c r="AP107" s="150"/>
      <c r="AQ107" s="150"/>
      <c r="AR107" s="150"/>
      <c r="AS107" s="150"/>
      <c r="AT107" s="150"/>
      <c r="AU107" s="150"/>
      <c r="AV107" s="150"/>
      <c r="AW107" s="150"/>
      <c r="AX107" s="150"/>
      <c r="AY107" s="150"/>
      <c r="AZ107" s="150"/>
      <c r="BA107" s="150"/>
      <c r="BB107" s="150"/>
      <c r="BC107" s="150"/>
      <c r="BD107" s="150"/>
      <c r="BE107" s="150"/>
      <c r="BF107" s="150"/>
      <c r="BG107" s="150"/>
      <c r="BH107" s="150"/>
      <c r="BI107" s="150"/>
      <c r="BJ107" s="150"/>
      <c r="BK107" s="150"/>
      <c r="BL107" s="150"/>
      <c r="BM107" s="150"/>
      <c r="BN107" s="150"/>
      <c r="BO107" s="150"/>
      <c r="BP107" s="150"/>
      <c r="BQ107" s="150"/>
      <c r="BR107" s="150"/>
      <c r="BS107" s="150"/>
      <c r="BT107" s="150"/>
      <c r="BU107" s="150"/>
      <c r="BV107" s="150"/>
      <c r="BW107" s="150"/>
      <c r="BX107" s="150"/>
      <c r="BY107" s="150"/>
      <c r="BZ107" s="150"/>
      <c r="CA107" s="150"/>
      <c r="CB107" s="150"/>
      <c r="CC107" s="150"/>
      <c r="CD107" s="150"/>
      <c r="CE107" s="150"/>
      <c r="CF107" s="150"/>
      <c r="CG107" s="150"/>
      <c r="CH107" s="150"/>
      <c r="CI107" s="150"/>
      <c r="CJ107" s="150"/>
      <c r="CK107" s="150"/>
      <c r="CL107" s="150"/>
      <c r="CM107" s="150"/>
      <c r="CN107" s="150"/>
      <c r="CO107" s="150"/>
      <c r="CP107" s="150"/>
      <c r="CQ107" s="150"/>
      <c r="CR107" s="150"/>
      <c r="CS107" s="150"/>
      <c r="CT107" s="150"/>
      <c r="CU107" s="114">
        <f t="shared" si="1"/>
        <v>0</v>
      </c>
    </row>
    <row r="108" spans="1:99" x14ac:dyDescent="0.3">
      <c r="A108" s="32" t="str">
        <f>IF(Requirements!A108="","",Requirements!A108)</f>
        <v/>
      </c>
      <c r="B108" s="33" t="str">
        <f>IF(Requirements!B108="","",Requirements!B108)</f>
        <v/>
      </c>
      <c r="C108" s="153"/>
      <c r="D108" s="150"/>
      <c r="E108" s="150"/>
      <c r="F108" s="150"/>
      <c r="G108" s="150"/>
      <c r="H108" s="150"/>
      <c r="I108" s="150"/>
      <c r="J108" s="150"/>
      <c r="K108" s="150"/>
      <c r="L108" s="150"/>
      <c r="M108" s="150"/>
      <c r="N108" s="150"/>
      <c r="O108" s="150"/>
      <c r="P108" s="150"/>
      <c r="Q108" s="150"/>
      <c r="R108" s="150"/>
      <c r="S108" s="150"/>
      <c r="T108" s="150"/>
      <c r="U108" s="150"/>
      <c r="V108" s="150"/>
      <c r="W108" s="150"/>
      <c r="X108" s="150"/>
      <c r="Y108" s="150"/>
      <c r="Z108" s="150"/>
      <c r="AA108" s="150"/>
      <c r="AB108" s="150"/>
      <c r="AC108" s="150"/>
      <c r="AD108" s="150"/>
      <c r="AE108" s="150"/>
      <c r="AF108" s="150"/>
      <c r="AG108" s="150"/>
      <c r="AH108" s="150"/>
      <c r="AI108" s="150"/>
      <c r="AJ108" s="150"/>
      <c r="AK108" s="150"/>
      <c r="AL108" s="150"/>
      <c r="AM108" s="150"/>
      <c r="AN108" s="150"/>
      <c r="AO108" s="150"/>
      <c r="AP108" s="150"/>
      <c r="AQ108" s="150"/>
      <c r="AR108" s="150"/>
      <c r="AS108" s="150"/>
      <c r="AT108" s="150"/>
      <c r="AU108" s="150"/>
      <c r="AV108" s="150"/>
      <c r="AW108" s="150"/>
      <c r="AX108" s="150"/>
      <c r="AY108" s="150"/>
      <c r="AZ108" s="150"/>
      <c r="BA108" s="150"/>
      <c r="BB108" s="150"/>
      <c r="BC108" s="150"/>
      <c r="BD108" s="150"/>
      <c r="BE108" s="150"/>
      <c r="BF108" s="150"/>
      <c r="BG108" s="150"/>
      <c r="BH108" s="150"/>
      <c r="BI108" s="150"/>
      <c r="BJ108" s="150"/>
      <c r="BK108" s="150"/>
      <c r="BL108" s="150"/>
      <c r="BM108" s="150"/>
      <c r="BN108" s="150"/>
      <c r="BO108" s="150"/>
      <c r="BP108" s="150"/>
      <c r="BQ108" s="150"/>
      <c r="BR108" s="150"/>
      <c r="BS108" s="150"/>
      <c r="BT108" s="150"/>
      <c r="BU108" s="150"/>
      <c r="BV108" s="150"/>
      <c r="BW108" s="150"/>
      <c r="BX108" s="150"/>
      <c r="BY108" s="150"/>
      <c r="BZ108" s="150"/>
      <c r="CA108" s="150"/>
      <c r="CB108" s="150"/>
      <c r="CC108" s="150"/>
      <c r="CD108" s="150"/>
      <c r="CE108" s="150"/>
      <c r="CF108" s="150"/>
      <c r="CG108" s="150"/>
      <c r="CH108" s="150"/>
      <c r="CI108" s="150"/>
      <c r="CJ108" s="150"/>
      <c r="CK108" s="150"/>
      <c r="CL108" s="150"/>
      <c r="CM108" s="150"/>
      <c r="CN108" s="150"/>
      <c r="CO108" s="150"/>
      <c r="CP108" s="150"/>
      <c r="CQ108" s="150"/>
      <c r="CR108" s="150"/>
      <c r="CS108" s="150"/>
      <c r="CT108" s="150"/>
      <c r="CU108" s="114">
        <f t="shared" si="1"/>
        <v>0</v>
      </c>
    </row>
    <row r="109" spans="1:99" x14ac:dyDescent="0.3">
      <c r="A109" s="32" t="str">
        <f>IF(Requirements!A109="","",Requirements!A109)</f>
        <v/>
      </c>
      <c r="B109" s="33" t="str">
        <f>IF(Requirements!B109="","",Requirements!B109)</f>
        <v/>
      </c>
      <c r="C109" s="153"/>
      <c r="D109" s="150"/>
      <c r="E109" s="150"/>
      <c r="F109" s="150"/>
      <c r="G109" s="150"/>
      <c r="H109" s="150"/>
      <c r="I109" s="150"/>
      <c r="J109" s="150"/>
      <c r="K109" s="150"/>
      <c r="L109" s="150"/>
      <c r="M109" s="150"/>
      <c r="N109" s="150"/>
      <c r="O109" s="150"/>
      <c r="P109" s="150"/>
      <c r="Q109" s="150"/>
      <c r="R109" s="150"/>
      <c r="S109" s="150"/>
      <c r="T109" s="150"/>
      <c r="U109" s="150"/>
      <c r="V109" s="150"/>
      <c r="W109" s="150"/>
      <c r="X109" s="150"/>
      <c r="Y109" s="150"/>
      <c r="Z109" s="150"/>
      <c r="AA109" s="150"/>
      <c r="AB109" s="150"/>
      <c r="AC109" s="150"/>
      <c r="AD109" s="150"/>
      <c r="AE109" s="150"/>
      <c r="AF109" s="150"/>
      <c r="AG109" s="150"/>
      <c r="AH109" s="150"/>
      <c r="AI109" s="150"/>
      <c r="AJ109" s="150"/>
      <c r="AK109" s="150"/>
      <c r="AL109" s="150"/>
      <c r="AM109" s="150"/>
      <c r="AN109" s="150"/>
      <c r="AO109" s="150"/>
      <c r="AP109" s="150"/>
      <c r="AQ109" s="150"/>
      <c r="AR109" s="150"/>
      <c r="AS109" s="150"/>
      <c r="AT109" s="150"/>
      <c r="AU109" s="150"/>
      <c r="AV109" s="150"/>
      <c r="AW109" s="150"/>
      <c r="AX109" s="150"/>
      <c r="AY109" s="150"/>
      <c r="AZ109" s="150"/>
      <c r="BA109" s="150"/>
      <c r="BB109" s="150"/>
      <c r="BC109" s="150"/>
      <c r="BD109" s="150"/>
      <c r="BE109" s="150"/>
      <c r="BF109" s="150"/>
      <c r="BG109" s="150"/>
      <c r="BH109" s="150"/>
      <c r="BI109" s="150"/>
      <c r="BJ109" s="150"/>
      <c r="BK109" s="150"/>
      <c r="BL109" s="150"/>
      <c r="BM109" s="150"/>
      <c r="BN109" s="150"/>
      <c r="BO109" s="150"/>
      <c r="BP109" s="150"/>
      <c r="BQ109" s="150"/>
      <c r="BR109" s="150"/>
      <c r="BS109" s="150"/>
      <c r="BT109" s="150"/>
      <c r="BU109" s="150"/>
      <c r="BV109" s="150"/>
      <c r="BW109" s="150"/>
      <c r="BX109" s="150"/>
      <c r="BY109" s="150"/>
      <c r="BZ109" s="150"/>
      <c r="CA109" s="150"/>
      <c r="CB109" s="150"/>
      <c r="CC109" s="150"/>
      <c r="CD109" s="150"/>
      <c r="CE109" s="150"/>
      <c r="CF109" s="150"/>
      <c r="CG109" s="150"/>
      <c r="CH109" s="150"/>
      <c r="CI109" s="150"/>
      <c r="CJ109" s="150"/>
      <c r="CK109" s="150"/>
      <c r="CL109" s="150"/>
      <c r="CM109" s="150"/>
      <c r="CN109" s="150"/>
      <c r="CO109" s="150"/>
      <c r="CP109" s="150"/>
      <c r="CQ109" s="150"/>
      <c r="CR109" s="150"/>
      <c r="CS109" s="150"/>
      <c r="CT109" s="150"/>
      <c r="CU109" s="114">
        <f t="shared" si="1"/>
        <v>0</v>
      </c>
    </row>
    <row r="110" spans="1:99" x14ac:dyDescent="0.3">
      <c r="A110" s="32" t="str">
        <f>IF(Requirements!A110="","",Requirements!A110)</f>
        <v/>
      </c>
      <c r="B110" s="33" t="str">
        <f>IF(Requirements!B110="","",Requirements!B110)</f>
        <v/>
      </c>
      <c r="C110" s="153"/>
      <c r="D110" s="150"/>
      <c r="E110" s="150"/>
      <c r="F110" s="150"/>
      <c r="G110" s="150"/>
      <c r="H110" s="150"/>
      <c r="I110" s="150"/>
      <c r="J110" s="150"/>
      <c r="K110" s="150"/>
      <c r="L110" s="150"/>
      <c r="M110" s="150"/>
      <c r="N110" s="150"/>
      <c r="O110" s="150"/>
      <c r="P110" s="150"/>
      <c r="Q110" s="150"/>
      <c r="R110" s="150"/>
      <c r="S110" s="150"/>
      <c r="T110" s="150"/>
      <c r="U110" s="150"/>
      <c r="V110" s="150"/>
      <c r="W110" s="150"/>
      <c r="X110" s="150"/>
      <c r="Y110" s="150"/>
      <c r="Z110" s="150"/>
      <c r="AA110" s="150"/>
      <c r="AB110" s="150"/>
      <c r="AC110" s="150"/>
      <c r="AD110" s="150"/>
      <c r="AE110" s="150"/>
      <c r="AF110" s="150"/>
      <c r="AG110" s="150"/>
      <c r="AH110" s="150"/>
      <c r="AI110" s="150"/>
      <c r="AJ110" s="150"/>
      <c r="AK110" s="150"/>
      <c r="AL110" s="150"/>
      <c r="AM110" s="150"/>
      <c r="AN110" s="150"/>
      <c r="AO110" s="150"/>
      <c r="AP110" s="150"/>
      <c r="AQ110" s="150"/>
      <c r="AR110" s="150"/>
      <c r="AS110" s="150"/>
      <c r="AT110" s="150"/>
      <c r="AU110" s="150"/>
      <c r="AV110" s="150"/>
      <c r="AW110" s="150"/>
      <c r="AX110" s="150"/>
      <c r="AY110" s="150"/>
      <c r="AZ110" s="150"/>
      <c r="BA110" s="150"/>
      <c r="BB110" s="150"/>
      <c r="BC110" s="150"/>
      <c r="BD110" s="150"/>
      <c r="BE110" s="150"/>
      <c r="BF110" s="150"/>
      <c r="BG110" s="150"/>
      <c r="BH110" s="150"/>
      <c r="BI110" s="150"/>
      <c r="BJ110" s="150"/>
      <c r="BK110" s="150"/>
      <c r="BL110" s="150"/>
      <c r="BM110" s="150"/>
      <c r="BN110" s="150"/>
      <c r="BO110" s="150"/>
      <c r="BP110" s="150"/>
      <c r="BQ110" s="150"/>
      <c r="BR110" s="150"/>
      <c r="BS110" s="150"/>
      <c r="BT110" s="150"/>
      <c r="BU110" s="150"/>
      <c r="BV110" s="150"/>
      <c r="BW110" s="150"/>
      <c r="BX110" s="150"/>
      <c r="BY110" s="150"/>
      <c r="BZ110" s="150"/>
      <c r="CA110" s="150"/>
      <c r="CB110" s="150"/>
      <c r="CC110" s="150"/>
      <c r="CD110" s="150"/>
      <c r="CE110" s="150"/>
      <c r="CF110" s="150"/>
      <c r="CG110" s="150"/>
      <c r="CH110" s="150"/>
      <c r="CI110" s="150"/>
      <c r="CJ110" s="150"/>
      <c r="CK110" s="150"/>
      <c r="CL110" s="150"/>
      <c r="CM110" s="150"/>
      <c r="CN110" s="150"/>
      <c r="CO110" s="150"/>
      <c r="CP110" s="150"/>
      <c r="CQ110" s="150"/>
      <c r="CR110" s="150"/>
      <c r="CS110" s="150"/>
      <c r="CT110" s="150"/>
      <c r="CU110" s="114">
        <f t="shared" si="1"/>
        <v>0</v>
      </c>
    </row>
    <row r="111" spans="1:99" x14ac:dyDescent="0.3">
      <c r="A111" s="32" t="str">
        <f>IF(Requirements!A111="","",Requirements!A111)</f>
        <v/>
      </c>
      <c r="B111" s="33" t="str">
        <f>IF(Requirements!B111="","",Requirements!B111)</f>
        <v/>
      </c>
      <c r="C111" s="153"/>
      <c r="D111" s="150"/>
      <c r="E111" s="150"/>
      <c r="F111" s="150"/>
      <c r="G111" s="150"/>
      <c r="H111" s="150"/>
      <c r="I111" s="150"/>
      <c r="J111" s="150"/>
      <c r="K111" s="150"/>
      <c r="L111" s="150"/>
      <c r="M111" s="150"/>
      <c r="N111" s="150"/>
      <c r="O111" s="150"/>
      <c r="P111" s="150"/>
      <c r="Q111" s="150"/>
      <c r="R111" s="150"/>
      <c r="S111" s="150"/>
      <c r="T111" s="150"/>
      <c r="U111" s="150"/>
      <c r="V111" s="150"/>
      <c r="W111" s="150"/>
      <c r="X111" s="150"/>
      <c r="Y111" s="150"/>
      <c r="Z111" s="150"/>
      <c r="AA111" s="150"/>
      <c r="AB111" s="150"/>
      <c r="AC111" s="150"/>
      <c r="AD111" s="150"/>
      <c r="AE111" s="150"/>
      <c r="AF111" s="150"/>
      <c r="AG111" s="150"/>
      <c r="AH111" s="150"/>
      <c r="AI111" s="150"/>
      <c r="AJ111" s="150"/>
      <c r="AK111" s="150"/>
      <c r="AL111" s="150"/>
      <c r="AM111" s="150"/>
      <c r="AN111" s="150"/>
      <c r="AO111" s="150"/>
      <c r="AP111" s="150"/>
      <c r="AQ111" s="150"/>
      <c r="AR111" s="150"/>
      <c r="AS111" s="150"/>
      <c r="AT111" s="150"/>
      <c r="AU111" s="150"/>
      <c r="AV111" s="150"/>
      <c r="AW111" s="150"/>
      <c r="AX111" s="150"/>
      <c r="AY111" s="150"/>
      <c r="AZ111" s="150"/>
      <c r="BA111" s="150"/>
      <c r="BB111" s="150"/>
      <c r="BC111" s="150"/>
      <c r="BD111" s="150"/>
      <c r="BE111" s="150"/>
      <c r="BF111" s="150"/>
      <c r="BG111" s="150"/>
      <c r="BH111" s="150"/>
      <c r="BI111" s="150"/>
      <c r="BJ111" s="150"/>
      <c r="BK111" s="150"/>
      <c r="BL111" s="150"/>
      <c r="BM111" s="150"/>
      <c r="BN111" s="150"/>
      <c r="BO111" s="150"/>
      <c r="BP111" s="150"/>
      <c r="BQ111" s="150"/>
      <c r="BR111" s="150"/>
      <c r="BS111" s="150"/>
      <c r="BT111" s="150"/>
      <c r="BU111" s="150"/>
      <c r="BV111" s="150"/>
      <c r="BW111" s="150"/>
      <c r="BX111" s="150"/>
      <c r="BY111" s="150"/>
      <c r="BZ111" s="150"/>
      <c r="CA111" s="150"/>
      <c r="CB111" s="150"/>
      <c r="CC111" s="150"/>
      <c r="CD111" s="150"/>
      <c r="CE111" s="150"/>
      <c r="CF111" s="150"/>
      <c r="CG111" s="150"/>
      <c r="CH111" s="150"/>
      <c r="CI111" s="150"/>
      <c r="CJ111" s="150"/>
      <c r="CK111" s="150"/>
      <c r="CL111" s="150"/>
      <c r="CM111" s="150"/>
      <c r="CN111" s="150"/>
      <c r="CO111" s="150"/>
      <c r="CP111" s="150"/>
      <c r="CQ111" s="150"/>
      <c r="CR111" s="150"/>
      <c r="CS111" s="150"/>
      <c r="CT111" s="150"/>
      <c r="CU111" s="114">
        <f t="shared" si="1"/>
        <v>0</v>
      </c>
    </row>
    <row r="112" spans="1:99" x14ac:dyDescent="0.3">
      <c r="A112" s="32" t="str">
        <f>IF(Requirements!A112="","",Requirements!A112)</f>
        <v/>
      </c>
      <c r="B112" s="33" t="str">
        <f>IF(Requirements!B112="","",Requirements!B112)</f>
        <v/>
      </c>
      <c r="C112" s="153"/>
      <c r="D112" s="150"/>
      <c r="E112" s="150"/>
      <c r="F112" s="150"/>
      <c r="G112" s="150"/>
      <c r="H112" s="150"/>
      <c r="I112" s="150"/>
      <c r="J112" s="150"/>
      <c r="K112" s="150"/>
      <c r="L112" s="150"/>
      <c r="M112" s="150"/>
      <c r="N112" s="150"/>
      <c r="O112" s="150"/>
      <c r="P112" s="150"/>
      <c r="Q112" s="150"/>
      <c r="R112" s="150"/>
      <c r="S112" s="150"/>
      <c r="T112" s="150"/>
      <c r="U112" s="150"/>
      <c r="V112" s="150"/>
      <c r="W112" s="150"/>
      <c r="X112" s="150"/>
      <c r="Y112" s="150"/>
      <c r="Z112" s="150"/>
      <c r="AA112" s="150"/>
      <c r="AB112" s="150"/>
      <c r="AC112" s="150"/>
      <c r="AD112" s="150"/>
      <c r="AE112" s="150"/>
      <c r="AF112" s="150"/>
      <c r="AG112" s="150"/>
      <c r="AH112" s="150"/>
      <c r="AI112" s="150"/>
      <c r="AJ112" s="150"/>
      <c r="AK112" s="150"/>
      <c r="AL112" s="150"/>
      <c r="AM112" s="150"/>
      <c r="AN112" s="150"/>
      <c r="AO112" s="150"/>
      <c r="AP112" s="150"/>
      <c r="AQ112" s="150"/>
      <c r="AR112" s="150"/>
      <c r="AS112" s="150"/>
      <c r="AT112" s="150"/>
      <c r="AU112" s="150"/>
      <c r="AV112" s="150"/>
      <c r="AW112" s="150"/>
      <c r="AX112" s="150"/>
      <c r="AY112" s="150"/>
      <c r="AZ112" s="150"/>
      <c r="BA112" s="150"/>
      <c r="BB112" s="150"/>
      <c r="BC112" s="150"/>
      <c r="BD112" s="150"/>
      <c r="BE112" s="150"/>
      <c r="BF112" s="150"/>
      <c r="BG112" s="150"/>
      <c r="BH112" s="150"/>
      <c r="BI112" s="150"/>
      <c r="BJ112" s="150"/>
      <c r="BK112" s="150"/>
      <c r="BL112" s="150"/>
      <c r="BM112" s="150"/>
      <c r="BN112" s="150"/>
      <c r="BO112" s="150"/>
      <c r="BP112" s="150"/>
      <c r="BQ112" s="150"/>
      <c r="BR112" s="150"/>
      <c r="BS112" s="150"/>
      <c r="BT112" s="150"/>
      <c r="BU112" s="150"/>
      <c r="BV112" s="150"/>
      <c r="BW112" s="150"/>
      <c r="BX112" s="150"/>
      <c r="BY112" s="150"/>
      <c r="BZ112" s="150"/>
      <c r="CA112" s="150"/>
      <c r="CB112" s="150"/>
      <c r="CC112" s="150"/>
      <c r="CD112" s="150"/>
      <c r="CE112" s="150"/>
      <c r="CF112" s="150"/>
      <c r="CG112" s="150"/>
      <c r="CH112" s="150"/>
      <c r="CI112" s="150"/>
      <c r="CJ112" s="150"/>
      <c r="CK112" s="150"/>
      <c r="CL112" s="150"/>
      <c r="CM112" s="150"/>
      <c r="CN112" s="150"/>
      <c r="CO112" s="150"/>
      <c r="CP112" s="150"/>
      <c r="CQ112" s="150"/>
      <c r="CR112" s="150"/>
      <c r="CS112" s="150"/>
      <c r="CT112" s="150"/>
      <c r="CU112" s="114">
        <f t="shared" si="1"/>
        <v>0</v>
      </c>
    </row>
    <row r="113" spans="1:99" x14ac:dyDescent="0.3">
      <c r="A113" s="32" t="str">
        <f>IF(Requirements!A113="","",Requirements!A113)</f>
        <v/>
      </c>
      <c r="B113" s="33" t="str">
        <f>IF(Requirements!B113="","",Requirements!B113)</f>
        <v/>
      </c>
      <c r="C113" s="153"/>
      <c r="D113" s="150"/>
      <c r="E113" s="150"/>
      <c r="F113" s="150"/>
      <c r="G113" s="150"/>
      <c r="H113" s="150"/>
      <c r="I113" s="150"/>
      <c r="J113" s="150"/>
      <c r="K113" s="150"/>
      <c r="L113" s="150"/>
      <c r="M113" s="150"/>
      <c r="N113" s="150"/>
      <c r="O113" s="150"/>
      <c r="P113" s="150"/>
      <c r="Q113" s="150"/>
      <c r="R113" s="150"/>
      <c r="S113" s="150"/>
      <c r="T113" s="150"/>
      <c r="U113" s="150"/>
      <c r="V113" s="150"/>
      <c r="W113" s="150"/>
      <c r="X113" s="150"/>
      <c r="Y113" s="150"/>
      <c r="Z113" s="150"/>
      <c r="AA113" s="150"/>
      <c r="AB113" s="150"/>
      <c r="AC113" s="150"/>
      <c r="AD113" s="150"/>
      <c r="AE113" s="150"/>
      <c r="AF113" s="150"/>
      <c r="AG113" s="150"/>
      <c r="AH113" s="150"/>
      <c r="AI113" s="150"/>
      <c r="AJ113" s="150"/>
      <c r="AK113" s="150"/>
      <c r="AL113" s="150"/>
      <c r="AM113" s="150"/>
      <c r="AN113" s="150"/>
      <c r="AO113" s="150"/>
      <c r="AP113" s="150"/>
      <c r="AQ113" s="150"/>
      <c r="AR113" s="150"/>
      <c r="AS113" s="150"/>
      <c r="AT113" s="150"/>
      <c r="AU113" s="150"/>
      <c r="AV113" s="150"/>
      <c r="AW113" s="150"/>
      <c r="AX113" s="150"/>
      <c r="AY113" s="150"/>
      <c r="AZ113" s="150"/>
      <c r="BA113" s="150"/>
      <c r="BB113" s="150"/>
      <c r="BC113" s="150"/>
      <c r="BD113" s="150"/>
      <c r="BE113" s="150"/>
      <c r="BF113" s="150"/>
      <c r="BG113" s="150"/>
      <c r="BH113" s="150"/>
      <c r="BI113" s="150"/>
      <c r="BJ113" s="150"/>
      <c r="BK113" s="150"/>
      <c r="BL113" s="150"/>
      <c r="BM113" s="150"/>
      <c r="BN113" s="150"/>
      <c r="BO113" s="150"/>
      <c r="BP113" s="150"/>
      <c r="BQ113" s="150"/>
      <c r="BR113" s="150"/>
      <c r="BS113" s="150"/>
      <c r="BT113" s="150"/>
      <c r="BU113" s="150"/>
      <c r="BV113" s="150"/>
      <c r="BW113" s="150"/>
      <c r="BX113" s="150"/>
      <c r="BY113" s="150"/>
      <c r="BZ113" s="150"/>
      <c r="CA113" s="150"/>
      <c r="CB113" s="150"/>
      <c r="CC113" s="150"/>
      <c r="CD113" s="150"/>
      <c r="CE113" s="150"/>
      <c r="CF113" s="150"/>
      <c r="CG113" s="150"/>
      <c r="CH113" s="150"/>
      <c r="CI113" s="150"/>
      <c r="CJ113" s="150"/>
      <c r="CK113" s="150"/>
      <c r="CL113" s="150"/>
      <c r="CM113" s="150"/>
      <c r="CN113" s="150"/>
      <c r="CO113" s="150"/>
      <c r="CP113" s="150"/>
      <c r="CQ113" s="150"/>
      <c r="CR113" s="150"/>
      <c r="CS113" s="150"/>
      <c r="CT113" s="150"/>
      <c r="CU113" s="114">
        <f t="shared" si="1"/>
        <v>0</v>
      </c>
    </row>
    <row r="114" spans="1:99" x14ac:dyDescent="0.3">
      <c r="A114" s="32" t="str">
        <f>IF(Requirements!A114="","",Requirements!A114)</f>
        <v/>
      </c>
      <c r="B114" s="33" t="str">
        <f>IF(Requirements!B114="","",Requirements!B114)</f>
        <v/>
      </c>
      <c r="C114" s="153"/>
      <c r="D114" s="150"/>
      <c r="E114" s="150"/>
      <c r="F114" s="150"/>
      <c r="G114" s="150"/>
      <c r="H114" s="150"/>
      <c r="I114" s="150"/>
      <c r="J114" s="150"/>
      <c r="K114" s="150"/>
      <c r="L114" s="150"/>
      <c r="M114" s="150"/>
      <c r="N114" s="150"/>
      <c r="O114" s="150"/>
      <c r="P114" s="150"/>
      <c r="Q114" s="150"/>
      <c r="R114" s="150"/>
      <c r="S114" s="150"/>
      <c r="T114" s="150"/>
      <c r="U114" s="150"/>
      <c r="V114" s="150"/>
      <c r="W114" s="150"/>
      <c r="X114" s="150"/>
      <c r="Y114" s="150"/>
      <c r="Z114" s="150"/>
      <c r="AA114" s="150"/>
      <c r="AB114" s="150"/>
      <c r="AC114" s="150"/>
      <c r="AD114" s="150"/>
      <c r="AE114" s="150"/>
      <c r="AF114" s="150"/>
      <c r="AG114" s="150"/>
      <c r="AH114" s="150"/>
      <c r="AI114" s="150"/>
      <c r="AJ114" s="150"/>
      <c r="AK114" s="150"/>
      <c r="AL114" s="150"/>
      <c r="AM114" s="150"/>
      <c r="AN114" s="150"/>
      <c r="AO114" s="150"/>
      <c r="AP114" s="150"/>
      <c r="AQ114" s="150"/>
      <c r="AR114" s="150"/>
      <c r="AS114" s="150"/>
      <c r="AT114" s="150"/>
      <c r="AU114" s="150"/>
      <c r="AV114" s="150"/>
      <c r="AW114" s="150"/>
      <c r="AX114" s="150"/>
      <c r="AY114" s="150"/>
      <c r="AZ114" s="150"/>
      <c r="BA114" s="150"/>
      <c r="BB114" s="150"/>
      <c r="BC114" s="150"/>
      <c r="BD114" s="150"/>
      <c r="BE114" s="150"/>
      <c r="BF114" s="150"/>
      <c r="BG114" s="150"/>
      <c r="BH114" s="150"/>
      <c r="BI114" s="150"/>
      <c r="BJ114" s="150"/>
      <c r="BK114" s="150"/>
      <c r="BL114" s="150"/>
      <c r="BM114" s="150"/>
      <c r="BN114" s="150"/>
      <c r="BO114" s="150"/>
      <c r="BP114" s="150"/>
      <c r="BQ114" s="150"/>
      <c r="BR114" s="150"/>
      <c r="BS114" s="150"/>
      <c r="BT114" s="150"/>
      <c r="BU114" s="150"/>
      <c r="BV114" s="150"/>
      <c r="BW114" s="150"/>
      <c r="BX114" s="150"/>
      <c r="BY114" s="150"/>
      <c r="BZ114" s="150"/>
      <c r="CA114" s="150"/>
      <c r="CB114" s="150"/>
      <c r="CC114" s="150"/>
      <c r="CD114" s="150"/>
      <c r="CE114" s="150"/>
      <c r="CF114" s="150"/>
      <c r="CG114" s="150"/>
      <c r="CH114" s="150"/>
      <c r="CI114" s="150"/>
      <c r="CJ114" s="150"/>
      <c r="CK114" s="150"/>
      <c r="CL114" s="150"/>
      <c r="CM114" s="150"/>
      <c r="CN114" s="150"/>
      <c r="CO114" s="150"/>
      <c r="CP114" s="150"/>
      <c r="CQ114" s="150"/>
      <c r="CR114" s="150"/>
      <c r="CS114" s="150"/>
      <c r="CT114" s="150"/>
      <c r="CU114" s="114">
        <f t="shared" si="1"/>
        <v>0</v>
      </c>
    </row>
    <row r="115" spans="1:99" x14ac:dyDescent="0.3">
      <c r="A115" s="114" t="str">
        <f>IF(Requirements!A115="","",Requirements!A115)</f>
        <v/>
      </c>
      <c r="B115" s="215" t="str">
        <f>IF(Requirements!B115="","",Requirements!B115)</f>
        <v/>
      </c>
      <c r="C115" s="154"/>
      <c r="D115" s="146"/>
      <c r="E115" s="146"/>
      <c r="F115" s="146"/>
      <c r="G115" s="146"/>
      <c r="H115" s="146"/>
      <c r="I115" s="146"/>
      <c r="J115" s="146"/>
      <c r="K115" s="146"/>
      <c r="L115" s="146"/>
      <c r="M115" s="146"/>
      <c r="N115" s="146"/>
      <c r="O115" s="146"/>
      <c r="P115" s="146"/>
      <c r="Q115" s="146"/>
      <c r="R115" s="146"/>
      <c r="S115" s="146"/>
      <c r="T115" s="146"/>
      <c r="U115" s="146"/>
      <c r="V115" s="146"/>
      <c r="W115" s="146"/>
      <c r="X115" s="146"/>
      <c r="Y115" s="146"/>
      <c r="Z115" s="146"/>
      <c r="AA115" s="146"/>
      <c r="AB115" s="146"/>
      <c r="AC115" s="146"/>
      <c r="AD115" s="146"/>
      <c r="AE115" s="146"/>
      <c r="AF115" s="146"/>
      <c r="AG115" s="146"/>
      <c r="AH115" s="146"/>
      <c r="AI115" s="146"/>
      <c r="AJ115" s="146"/>
      <c r="AK115" s="146"/>
      <c r="AL115" s="146"/>
      <c r="AM115" s="146"/>
      <c r="AN115" s="146"/>
      <c r="AO115" s="146"/>
      <c r="AP115" s="146"/>
      <c r="AQ115" s="146"/>
      <c r="AR115" s="146"/>
      <c r="AS115" s="146"/>
      <c r="AT115" s="146"/>
      <c r="AU115" s="146"/>
      <c r="AV115" s="146"/>
      <c r="AW115" s="146"/>
      <c r="AX115" s="146"/>
      <c r="AY115" s="146"/>
      <c r="AZ115" s="146"/>
      <c r="BA115" s="146"/>
      <c r="BB115" s="146"/>
      <c r="BC115" s="146"/>
      <c r="BD115" s="146"/>
      <c r="BE115" s="146"/>
      <c r="BF115" s="146"/>
      <c r="BG115" s="146"/>
      <c r="BH115" s="146"/>
      <c r="BI115" s="146"/>
      <c r="BJ115" s="146"/>
      <c r="BK115" s="146"/>
      <c r="BL115" s="146"/>
      <c r="BM115" s="146"/>
      <c r="BN115" s="146"/>
      <c r="BO115" s="146"/>
      <c r="BP115" s="146"/>
      <c r="BQ115" s="146"/>
      <c r="BR115" s="146"/>
      <c r="BS115" s="146"/>
      <c r="BT115" s="146"/>
      <c r="BU115" s="146"/>
      <c r="BV115" s="146"/>
      <c r="BW115" s="146"/>
      <c r="BX115" s="146"/>
      <c r="BY115" s="146"/>
      <c r="BZ115" s="146"/>
      <c r="CA115" s="146"/>
      <c r="CB115" s="146"/>
      <c r="CC115" s="146"/>
      <c r="CD115" s="146"/>
      <c r="CE115" s="146"/>
      <c r="CF115" s="146"/>
      <c r="CG115" s="146"/>
      <c r="CH115" s="146"/>
      <c r="CI115" s="146"/>
      <c r="CJ115" s="146"/>
      <c r="CK115" s="146"/>
      <c r="CL115" s="146"/>
      <c r="CM115" s="146"/>
      <c r="CN115" s="146"/>
      <c r="CO115" s="146"/>
      <c r="CP115" s="146"/>
      <c r="CQ115" s="146"/>
      <c r="CR115" s="146"/>
      <c r="CS115" s="146"/>
      <c r="CT115" s="146"/>
      <c r="CU115" s="114">
        <f t="shared" si="1"/>
        <v>0</v>
      </c>
    </row>
  </sheetData>
  <sheetProtection sheet="1" objects="1" scenarios="1" formatRows="0"/>
  <conditionalFormatting sqref="C5:CT115">
    <cfRule type="cellIs" dxfId="1" priority="1" operator="notEqual">
      <formula>""</formula>
    </cfRule>
  </conditionalFormatting>
  <pageMargins left="0.7" right="0.7" top="0.75" bottom="0.75" header="0.3" footer="0.3"/>
  <pageSetup scale="70" pageOrder="overThenDown" orientation="landscape" r:id="rId1"/>
  <rowBreaks count="2" manualBreakCount="2">
    <brk id="41" max="17" man="1"/>
    <brk id="78" max="1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3361A-FA82-4102-BEEA-72EE6D6E3472}">
  <dimension ref="A1:CU115"/>
  <sheetViews>
    <sheetView showGridLines="0" zoomScaleNormal="100" workbookViewId="0">
      <pane xSplit="2" ySplit="4" topLeftCell="C5" activePane="bottomRight" state="frozen"/>
      <selection pane="topRight" activeCell="C1" sqref="C1"/>
      <selection pane="bottomLeft" activeCell="A5" sqref="A5"/>
      <selection pane="bottomRight" activeCell="C5" sqref="C5"/>
    </sheetView>
  </sheetViews>
  <sheetFormatPr defaultColWidth="8.88671875" defaultRowHeight="14.4" x14ac:dyDescent="0.3"/>
  <cols>
    <col min="1" max="2" width="15.6640625" customWidth="1"/>
    <col min="3" max="99" width="8.88671875" customWidth="1"/>
  </cols>
  <sheetData>
    <row r="1" spans="1:99" x14ac:dyDescent="0.3">
      <c r="A1" s="42" t="s">
        <v>333</v>
      </c>
    </row>
    <row r="2" spans="1:99" x14ac:dyDescent="0.3">
      <c r="A2" s="48" t="s">
        <v>301</v>
      </c>
      <c r="B2" s="218"/>
    </row>
    <row r="3" spans="1:99" ht="15" thickBot="1" x14ac:dyDescent="0.35">
      <c r="C3" s="208"/>
      <c r="D3" s="209"/>
      <c r="E3" s="209"/>
      <c r="F3" s="209"/>
      <c r="G3" s="209"/>
      <c r="H3" s="209"/>
      <c r="I3" s="209"/>
      <c r="J3" s="115"/>
      <c r="K3" s="115"/>
      <c r="L3" s="115"/>
      <c r="M3" s="115"/>
      <c r="N3" s="115"/>
      <c r="O3" s="115"/>
      <c r="P3" s="115"/>
      <c r="Q3" s="115"/>
      <c r="R3" s="115"/>
      <c r="S3" s="208"/>
      <c r="T3" s="209"/>
      <c r="U3" s="209"/>
      <c r="V3" s="209"/>
      <c r="W3" s="209"/>
      <c r="X3" s="209"/>
      <c r="Y3" s="209"/>
      <c r="Z3" s="115"/>
      <c r="AA3" s="115"/>
      <c r="AB3" s="115"/>
      <c r="AC3" s="115"/>
      <c r="AD3" s="115"/>
      <c r="AE3" s="115"/>
      <c r="AF3" s="115"/>
      <c r="AG3" s="115"/>
      <c r="AH3" s="115"/>
      <c r="AI3" s="208"/>
      <c r="AJ3" s="209"/>
      <c r="AK3" s="209"/>
      <c r="AL3" s="209"/>
      <c r="AM3" s="209"/>
      <c r="AN3" s="209"/>
      <c r="AO3" s="209"/>
      <c r="AP3" s="115"/>
      <c r="AQ3" s="115"/>
      <c r="AR3" s="115"/>
      <c r="AS3" s="115"/>
      <c r="AT3" s="115"/>
      <c r="AU3" s="115"/>
      <c r="AV3" s="115"/>
      <c r="AW3" s="115"/>
      <c r="AX3" s="115"/>
      <c r="AY3" s="208"/>
      <c r="AZ3" s="209"/>
      <c r="BA3" s="209"/>
      <c r="BB3" s="209"/>
      <c r="BC3" s="209"/>
      <c r="BD3" s="209"/>
      <c r="BE3" s="209"/>
      <c r="BF3" s="115"/>
      <c r="BG3" s="115"/>
      <c r="BH3" s="115"/>
      <c r="BI3" s="115"/>
      <c r="BJ3" s="115"/>
      <c r="BK3" s="115"/>
      <c r="BL3" s="115"/>
      <c r="BM3" s="115"/>
      <c r="BN3" s="115"/>
      <c r="BO3" s="209"/>
      <c r="BP3" s="209"/>
      <c r="BQ3" s="209"/>
      <c r="BR3" s="115"/>
      <c r="BS3" s="115"/>
      <c r="BT3" s="115"/>
      <c r="BU3" s="115"/>
      <c r="BV3" s="115"/>
      <c r="BW3" s="115"/>
      <c r="BX3" s="115"/>
      <c r="BY3" s="115"/>
      <c r="BZ3" s="115"/>
      <c r="CA3" s="115"/>
      <c r="CB3" s="115"/>
      <c r="CC3" s="115"/>
      <c r="CD3" s="115"/>
      <c r="CE3" s="115"/>
      <c r="CF3" s="115"/>
      <c r="CG3" s="115"/>
      <c r="CH3" s="115"/>
      <c r="CI3" s="209"/>
      <c r="CJ3" s="209"/>
      <c r="CK3" s="209"/>
      <c r="CL3" s="115"/>
      <c r="CM3" s="115"/>
      <c r="CN3" s="115"/>
      <c r="CO3" s="115"/>
      <c r="CP3" s="115"/>
      <c r="CQ3" s="115"/>
      <c r="CR3" s="115"/>
      <c r="CS3" s="115"/>
      <c r="CT3" s="115"/>
      <c r="CU3" s="115"/>
    </row>
    <row r="4" spans="1:99" ht="15" thickBot="1" x14ac:dyDescent="0.35">
      <c r="A4" s="210" t="s">
        <v>55</v>
      </c>
      <c r="B4" s="210" t="s">
        <v>56</v>
      </c>
      <c r="C4" s="214"/>
      <c r="D4" s="211"/>
      <c r="E4" s="211"/>
      <c r="F4" s="211"/>
      <c r="G4" s="211"/>
      <c r="H4" s="211"/>
      <c r="I4" s="211"/>
      <c r="J4" s="212"/>
      <c r="K4" s="212"/>
      <c r="L4" s="212"/>
      <c r="M4" s="212"/>
      <c r="N4" s="212"/>
      <c r="O4" s="212"/>
      <c r="P4" s="212"/>
      <c r="Q4" s="212"/>
      <c r="R4" s="212"/>
      <c r="S4" s="211"/>
      <c r="T4" s="211"/>
      <c r="U4" s="211"/>
      <c r="V4" s="211"/>
      <c r="W4" s="211"/>
      <c r="X4" s="211"/>
      <c r="Y4" s="211"/>
      <c r="Z4" s="212"/>
      <c r="AA4" s="212"/>
      <c r="AB4" s="212"/>
      <c r="AC4" s="212"/>
      <c r="AD4" s="212"/>
      <c r="AE4" s="212"/>
      <c r="AF4" s="212"/>
      <c r="AG4" s="212"/>
      <c r="AH4" s="212"/>
      <c r="AI4" s="211"/>
      <c r="AJ4" s="211"/>
      <c r="AK4" s="211"/>
      <c r="AL4" s="211"/>
      <c r="AM4" s="211"/>
      <c r="AN4" s="211"/>
      <c r="AO4" s="211"/>
      <c r="AP4" s="212"/>
      <c r="AQ4" s="212"/>
      <c r="AR4" s="212"/>
      <c r="AS4" s="212"/>
      <c r="AT4" s="212"/>
      <c r="AU4" s="212"/>
      <c r="AV4" s="212"/>
      <c r="AW4" s="212"/>
      <c r="AX4" s="212"/>
      <c r="AY4" s="211"/>
      <c r="AZ4" s="211"/>
      <c r="BA4" s="211"/>
      <c r="BB4" s="211"/>
      <c r="BC4" s="211"/>
      <c r="BD4" s="211"/>
      <c r="BE4" s="211"/>
      <c r="BF4" s="212"/>
      <c r="BG4" s="212"/>
      <c r="BH4" s="212"/>
      <c r="BI4" s="212"/>
      <c r="BJ4" s="212"/>
      <c r="BK4" s="212"/>
      <c r="BL4" s="212"/>
      <c r="BM4" s="212"/>
      <c r="BN4" s="212"/>
      <c r="BO4" s="211"/>
      <c r="BP4" s="211"/>
      <c r="BQ4" s="211"/>
      <c r="BR4" s="212"/>
      <c r="BS4" s="212"/>
      <c r="BT4" s="212"/>
      <c r="BU4" s="212"/>
      <c r="BV4" s="212"/>
      <c r="BW4" s="212"/>
      <c r="BX4" s="212"/>
      <c r="BY4" s="212"/>
      <c r="BZ4" s="212"/>
      <c r="CA4" s="212"/>
      <c r="CB4" s="212"/>
      <c r="CC4" s="212"/>
      <c r="CD4" s="212"/>
      <c r="CE4" s="212"/>
      <c r="CF4" s="212"/>
      <c r="CG4" s="212"/>
      <c r="CH4" s="212"/>
      <c r="CI4" s="211"/>
      <c r="CJ4" s="211"/>
      <c r="CK4" s="211"/>
      <c r="CL4" s="212"/>
      <c r="CM4" s="212"/>
      <c r="CN4" s="212"/>
      <c r="CO4" s="212"/>
      <c r="CP4" s="212"/>
      <c r="CQ4" s="212"/>
      <c r="CR4" s="212"/>
      <c r="CS4" s="212"/>
      <c r="CT4" s="212"/>
      <c r="CU4" s="213" t="s">
        <v>329</v>
      </c>
    </row>
    <row r="5" spans="1:99" x14ac:dyDescent="0.3">
      <c r="A5" s="32" t="str">
        <f>IF(Requirements!A5="","",Requirements!A5)</f>
        <v/>
      </c>
      <c r="B5" s="33" t="str">
        <f>IF(Requirements!B5="","",Requirements!B5)</f>
        <v/>
      </c>
      <c r="C5" s="153"/>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150"/>
      <c r="BI5" s="150"/>
      <c r="BJ5" s="150"/>
      <c r="BK5" s="150"/>
      <c r="BL5" s="150"/>
      <c r="BM5" s="150"/>
      <c r="BN5" s="150"/>
      <c r="BO5" s="150"/>
      <c r="BP5" s="150"/>
      <c r="BQ5" s="150"/>
      <c r="BR5" s="150"/>
      <c r="BS5" s="150"/>
      <c r="BT5" s="150"/>
      <c r="BU5" s="150"/>
      <c r="BV5" s="150"/>
      <c r="BW5" s="150"/>
      <c r="BX5" s="150"/>
      <c r="BY5" s="150"/>
      <c r="BZ5" s="150"/>
      <c r="CA5" s="150"/>
      <c r="CB5" s="150"/>
      <c r="CC5" s="150"/>
      <c r="CD5" s="150"/>
      <c r="CE5" s="150"/>
      <c r="CF5" s="150"/>
      <c r="CG5" s="150"/>
      <c r="CH5" s="150"/>
      <c r="CI5" s="150"/>
      <c r="CJ5" s="150"/>
      <c r="CK5" s="150"/>
      <c r="CL5" s="150"/>
      <c r="CM5" s="150"/>
      <c r="CN5" s="150"/>
      <c r="CO5" s="150"/>
      <c r="CP5" s="150"/>
      <c r="CQ5" s="150"/>
      <c r="CR5" s="150"/>
      <c r="CS5" s="150"/>
      <c r="CT5" s="150"/>
      <c r="CU5" s="32">
        <f>SUM(C5:CT5)</f>
        <v>0</v>
      </c>
    </row>
    <row r="6" spans="1:99" x14ac:dyDescent="0.3">
      <c r="A6" s="32" t="str">
        <f>IF(Requirements!A6="","",Requirements!A6)</f>
        <v/>
      </c>
      <c r="B6" s="33" t="str">
        <f>IF(Requirements!B6="","",Requirements!B6)</f>
        <v/>
      </c>
      <c r="C6" s="153"/>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14">
        <f t="shared" ref="CU6:CU69" si="0">SUM(C6:CT6)</f>
        <v>0</v>
      </c>
    </row>
    <row r="7" spans="1:99" x14ac:dyDescent="0.3">
      <c r="A7" s="32" t="str">
        <f>IF(Requirements!A7="","",Requirements!A7)</f>
        <v/>
      </c>
      <c r="B7" s="33" t="str">
        <f>IF(Requirements!B7="","",Requirements!B7)</f>
        <v/>
      </c>
      <c r="C7" s="153"/>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c r="BD7" s="150"/>
      <c r="BE7" s="150"/>
      <c r="BF7" s="150"/>
      <c r="BG7" s="150"/>
      <c r="BH7" s="150"/>
      <c r="BI7" s="150"/>
      <c r="BJ7" s="150"/>
      <c r="BK7" s="150"/>
      <c r="BL7" s="150"/>
      <c r="BM7" s="150"/>
      <c r="BN7" s="150"/>
      <c r="BO7" s="150"/>
      <c r="BP7" s="150"/>
      <c r="BQ7" s="150"/>
      <c r="BR7" s="150"/>
      <c r="BS7" s="150"/>
      <c r="BT7" s="150"/>
      <c r="BU7" s="150"/>
      <c r="BV7" s="150"/>
      <c r="BW7" s="150"/>
      <c r="BX7" s="150"/>
      <c r="BY7" s="150"/>
      <c r="BZ7" s="150"/>
      <c r="CA7" s="150"/>
      <c r="CB7" s="150"/>
      <c r="CC7" s="150"/>
      <c r="CD7" s="150"/>
      <c r="CE7" s="150"/>
      <c r="CF7" s="150"/>
      <c r="CG7" s="150"/>
      <c r="CH7" s="150"/>
      <c r="CI7" s="150"/>
      <c r="CJ7" s="150"/>
      <c r="CK7" s="150"/>
      <c r="CL7" s="150"/>
      <c r="CM7" s="150"/>
      <c r="CN7" s="150"/>
      <c r="CO7" s="150"/>
      <c r="CP7" s="150"/>
      <c r="CQ7" s="150"/>
      <c r="CR7" s="150"/>
      <c r="CS7" s="150"/>
      <c r="CT7" s="150"/>
      <c r="CU7" s="114">
        <f t="shared" si="0"/>
        <v>0</v>
      </c>
    </row>
    <row r="8" spans="1:99" x14ac:dyDescent="0.3">
      <c r="A8" s="32" t="str">
        <f>IF(Requirements!A8="","",Requirements!A8)</f>
        <v/>
      </c>
      <c r="B8" s="33" t="str">
        <f>IF(Requirements!B8="","",Requirements!B8)</f>
        <v/>
      </c>
      <c r="C8" s="153"/>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0"/>
      <c r="BD8" s="150"/>
      <c r="BE8" s="150"/>
      <c r="BF8" s="150"/>
      <c r="BG8" s="150"/>
      <c r="BH8" s="150"/>
      <c r="BI8" s="150"/>
      <c r="BJ8" s="150"/>
      <c r="BK8" s="150"/>
      <c r="BL8" s="150"/>
      <c r="BM8" s="150"/>
      <c r="BN8" s="150"/>
      <c r="BO8" s="150"/>
      <c r="BP8" s="150"/>
      <c r="BQ8" s="150"/>
      <c r="BR8" s="150"/>
      <c r="BS8" s="150"/>
      <c r="BT8" s="150"/>
      <c r="BU8" s="150"/>
      <c r="BV8" s="150"/>
      <c r="BW8" s="150"/>
      <c r="BX8" s="150"/>
      <c r="BY8" s="150"/>
      <c r="BZ8" s="150"/>
      <c r="CA8" s="150"/>
      <c r="CB8" s="150"/>
      <c r="CC8" s="150"/>
      <c r="CD8" s="150"/>
      <c r="CE8" s="150"/>
      <c r="CF8" s="150"/>
      <c r="CG8" s="150"/>
      <c r="CH8" s="150"/>
      <c r="CI8" s="150"/>
      <c r="CJ8" s="150"/>
      <c r="CK8" s="150"/>
      <c r="CL8" s="150"/>
      <c r="CM8" s="150"/>
      <c r="CN8" s="150"/>
      <c r="CO8" s="150"/>
      <c r="CP8" s="150"/>
      <c r="CQ8" s="150"/>
      <c r="CR8" s="150"/>
      <c r="CS8" s="150"/>
      <c r="CT8" s="150"/>
      <c r="CU8" s="114">
        <f t="shared" si="0"/>
        <v>0</v>
      </c>
    </row>
    <row r="9" spans="1:99" x14ac:dyDescent="0.3">
      <c r="A9" s="32" t="str">
        <f>IF(Requirements!A9="","",Requirements!A9)</f>
        <v/>
      </c>
      <c r="B9" s="33" t="str">
        <f>IF(Requirements!B9="","",Requirements!B9)</f>
        <v/>
      </c>
      <c r="C9" s="153"/>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0"/>
      <c r="AZ9" s="150"/>
      <c r="BA9" s="150"/>
      <c r="BB9" s="150"/>
      <c r="BC9" s="150"/>
      <c r="BD9" s="150"/>
      <c r="BE9" s="150"/>
      <c r="BF9" s="150"/>
      <c r="BG9" s="150"/>
      <c r="BH9" s="150"/>
      <c r="BI9" s="150"/>
      <c r="BJ9" s="150"/>
      <c r="BK9" s="150"/>
      <c r="BL9" s="150"/>
      <c r="BM9" s="150"/>
      <c r="BN9" s="150"/>
      <c r="BO9" s="150"/>
      <c r="BP9" s="150"/>
      <c r="BQ9" s="150"/>
      <c r="BR9" s="150"/>
      <c r="BS9" s="150"/>
      <c r="BT9" s="150"/>
      <c r="BU9" s="150"/>
      <c r="BV9" s="150"/>
      <c r="BW9" s="150"/>
      <c r="BX9" s="150"/>
      <c r="BY9" s="150"/>
      <c r="BZ9" s="150"/>
      <c r="CA9" s="150"/>
      <c r="CB9" s="150"/>
      <c r="CC9" s="150"/>
      <c r="CD9" s="150"/>
      <c r="CE9" s="150"/>
      <c r="CF9" s="150"/>
      <c r="CG9" s="150"/>
      <c r="CH9" s="150"/>
      <c r="CI9" s="150"/>
      <c r="CJ9" s="150"/>
      <c r="CK9" s="150"/>
      <c r="CL9" s="150"/>
      <c r="CM9" s="150"/>
      <c r="CN9" s="150"/>
      <c r="CO9" s="150"/>
      <c r="CP9" s="150"/>
      <c r="CQ9" s="150"/>
      <c r="CR9" s="150"/>
      <c r="CS9" s="150"/>
      <c r="CT9" s="150"/>
      <c r="CU9" s="114">
        <f t="shared" si="0"/>
        <v>0</v>
      </c>
    </row>
    <row r="10" spans="1:99" x14ac:dyDescent="0.3">
      <c r="A10" s="32" t="str">
        <f>IF(Requirements!A10="","",Requirements!A10)</f>
        <v/>
      </c>
      <c r="B10" s="33" t="str">
        <f>IF(Requirements!B10="","",Requirements!B10)</f>
        <v/>
      </c>
      <c r="C10" s="153"/>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50"/>
      <c r="BH10" s="150"/>
      <c r="BI10" s="150"/>
      <c r="BJ10" s="150"/>
      <c r="BK10" s="150"/>
      <c r="BL10" s="150"/>
      <c r="BM10" s="150"/>
      <c r="BN10" s="150"/>
      <c r="BO10" s="150"/>
      <c r="BP10" s="150"/>
      <c r="BQ10" s="150"/>
      <c r="BR10" s="150"/>
      <c r="BS10" s="150"/>
      <c r="BT10" s="150"/>
      <c r="BU10" s="150"/>
      <c r="BV10" s="150"/>
      <c r="BW10" s="150"/>
      <c r="BX10" s="150"/>
      <c r="BY10" s="150"/>
      <c r="BZ10" s="150"/>
      <c r="CA10" s="150"/>
      <c r="CB10" s="150"/>
      <c r="CC10" s="150"/>
      <c r="CD10" s="150"/>
      <c r="CE10" s="150"/>
      <c r="CF10" s="150"/>
      <c r="CG10" s="150"/>
      <c r="CH10" s="150"/>
      <c r="CI10" s="150"/>
      <c r="CJ10" s="150"/>
      <c r="CK10" s="150"/>
      <c r="CL10" s="150"/>
      <c r="CM10" s="150"/>
      <c r="CN10" s="150"/>
      <c r="CO10" s="150"/>
      <c r="CP10" s="150"/>
      <c r="CQ10" s="150"/>
      <c r="CR10" s="150"/>
      <c r="CS10" s="150"/>
      <c r="CT10" s="150"/>
      <c r="CU10" s="114">
        <f t="shared" si="0"/>
        <v>0</v>
      </c>
    </row>
    <row r="11" spans="1:99" x14ac:dyDescent="0.3">
      <c r="A11" s="32" t="str">
        <f>IF(Requirements!A11="","",Requirements!A11)</f>
        <v/>
      </c>
      <c r="B11" s="33" t="str">
        <f>IF(Requirements!B11="","",Requirements!B11)</f>
        <v/>
      </c>
      <c r="C11" s="153"/>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150"/>
      <c r="BR11" s="150"/>
      <c r="BS11" s="150"/>
      <c r="BT11" s="150"/>
      <c r="BU11" s="150"/>
      <c r="BV11" s="150"/>
      <c r="BW11" s="150"/>
      <c r="BX11" s="150"/>
      <c r="BY11" s="150"/>
      <c r="BZ11" s="150"/>
      <c r="CA11" s="150"/>
      <c r="CB11" s="150"/>
      <c r="CC11" s="150"/>
      <c r="CD11" s="150"/>
      <c r="CE11" s="150"/>
      <c r="CF11" s="150"/>
      <c r="CG11" s="150"/>
      <c r="CH11" s="150"/>
      <c r="CI11" s="150"/>
      <c r="CJ11" s="150"/>
      <c r="CK11" s="150"/>
      <c r="CL11" s="150"/>
      <c r="CM11" s="150"/>
      <c r="CN11" s="150"/>
      <c r="CO11" s="150"/>
      <c r="CP11" s="150"/>
      <c r="CQ11" s="150"/>
      <c r="CR11" s="150"/>
      <c r="CS11" s="150"/>
      <c r="CT11" s="150"/>
      <c r="CU11" s="114">
        <f t="shared" si="0"/>
        <v>0</v>
      </c>
    </row>
    <row r="12" spans="1:99" x14ac:dyDescent="0.3">
      <c r="A12" s="32" t="str">
        <f>IF(Requirements!A12="","",Requirements!A12)</f>
        <v/>
      </c>
      <c r="B12" s="33" t="str">
        <f>IF(Requirements!B12="","",Requirements!B12)</f>
        <v/>
      </c>
      <c r="C12" s="153"/>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150"/>
      <c r="BK12" s="150"/>
      <c r="BL12" s="150"/>
      <c r="BM12" s="150"/>
      <c r="BN12" s="150"/>
      <c r="BO12" s="150"/>
      <c r="BP12" s="150"/>
      <c r="BQ12" s="150"/>
      <c r="BR12" s="150"/>
      <c r="BS12" s="150"/>
      <c r="BT12" s="150"/>
      <c r="BU12" s="150"/>
      <c r="BV12" s="150"/>
      <c r="BW12" s="150"/>
      <c r="BX12" s="150"/>
      <c r="BY12" s="150"/>
      <c r="BZ12" s="150"/>
      <c r="CA12" s="150"/>
      <c r="CB12" s="150"/>
      <c r="CC12" s="150"/>
      <c r="CD12" s="150"/>
      <c r="CE12" s="150"/>
      <c r="CF12" s="150"/>
      <c r="CG12" s="150"/>
      <c r="CH12" s="150"/>
      <c r="CI12" s="150"/>
      <c r="CJ12" s="150"/>
      <c r="CK12" s="150"/>
      <c r="CL12" s="150"/>
      <c r="CM12" s="150"/>
      <c r="CN12" s="150"/>
      <c r="CO12" s="150"/>
      <c r="CP12" s="150"/>
      <c r="CQ12" s="150"/>
      <c r="CR12" s="150"/>
      <c r="CS12" s="150"/>
      <c r="CT12" s="150"/>
      <c r="CU12" s="114">
        <f t="shared" si="0"/>
        <v>0</v>
      </c>
    </row>
    <row r="13" spans="1:99" x14ac:dyDescent="0.3">
      <c r="A13" s="32" t="str">
        <f>IF(Requirements!A13="","",Requirements!A13)</f>
        <v/>
      </c>
      <c r="B13" s="33" t="str">
        <f>IF(Requirements!B13="","",Requirements!B13)</f>
        <v/>
      </c>
      <c r="C13" s="153"/>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c r="BH13" s="150"/>
      <c r="BI13" s="150"/>
      <c r="BJ13" s="150"/>
      <c r="BK13" s="150"/>
      <c r="BL13" s="150"/>
      <c r="BM13" s="150"/>
      <c r="BN13" s="150"/>
      <c r="BO13" s="150"/>
      <c r="BP13" s="150"/>
      <c r="BQ13" s="150"/>
      <c r="BR13" s="150"/>
      <c r="BS13" s="150"/>
      <c r="BT13" s="150"/>
      <c r="BU13" s="150"/>
      <c r="BV13" s="150"/>
      <c r="BW13" s="150"/>
      <c r="BX13" s="150"/>
      <c r="BY13" s="150"/>
      <c r="BZ13" s="150"/>
      <c r="CA13" s="150"/>
      <c r="CB13" s="150"/>
      <c r="CC13" s="150"/>
      <c r="CD13" s="150"/>
      <c r="CE13" s="150"/>
      <c r="CF13" s="150"/>
      <c r="CG13" s="150"/>
      <c r="CH13" s="150"/>
      <c r="CI13" s="150"/>
      <c r="CJ13" s="150"/>
      <c r="CK13" s="150"/>
      <c r="CL13" s="150"/>
      <c r="CM13" s="150"/>
      <c r="CN13" s="150"/>
      <c r="CO13" s="150"/>
      <c r="CP13" s="150"/>
      <c r="CQ13" s="150"/>
      <c r="CR13" s="150"/>
      <c r="CS13" s="150"/>
      <c r="CT13" s="150"/>
      <c r="CU13" s="114">
        <f t="shared" si="0"/>
        <v>0</v>
      </c>
    </row>
    <row r="14" spans="1:99" x14ac:dyDescent="0.3">
      <c r="A14" s="32" t="str">
        <f>IF(Requirements!A14="","",Requirements!A14)</f>
        <v/>
      </c>
      <c r="B14" s="33" t="str">
        <f>IF(Requirements!B14="","",Requirements!B14)</f>
        <v/>
      </c>
      <c r="C14" s="153"/>
      <c r="D14" s="150"/>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0"/>
      <c r="AY14" s="150"/>
      <c r="AZ14" s="150"/>
      <c r="BA14" s="150"/>
      <c r="BB14" s="150"/>
      <c r="BC14" s="150"/>
      <c r="BD14" s="150"/>
      <c r="BE14" s="150"/>
      <c r="BF14" s="150"/>
      <c r="BG14" s="150"/>
      <c r="BH14" s="150"/>
      <c r="BI14" s="150"/>
      <c r="BJ14" s="150"/>
      <c r="BK14" s="150"/>
      <c r="BL14" s="150"/>
      <c r="BM14" s="150"/>
      <c r="BN14" s="150"/>
      <c r="BO14" s="150"/>
      <c r="BP14" s="150"/>
      <c r="BQ14" s="150"/>
      <c r="BR14" s="150"/>
      <c r="BS14" s="150"/>
      <c r="BT14" s="150"/>
      <c r="BU14" s="150"/>
      <c r="BV14" s="150"/>
      <c r="BW14" s="150"/>
      <c r="BX14" s="150"/>
      <c r="BY14" s="150"/>
      <c r="BZ14" s="150"/>
      <c r="CA14" s="150"/>
      <c r="CB14" s="150"/>
      <c r="CC14" s="150"/>
      <c r="CD14" s="150"/>
      <c r="CE14" s="150"/>
      <c r="CF14" s="150"/>
      <c r="CG14" s="150"/>
      <c r="CH14" s="150"/>
      <c r="CI14" s="150"/>
      <c r="CJ14" s="150"/>
      <c r="CK14" s="150"/>
      <c r="CL14" s="150"/>
      <c r="CM14" s="150"/>
      <c r="CN14" s="150"/>
      <c r="CO14" s="150"/>
      <c r="CP14" s="150"/>
      <c r="CQ14" s="150"/>
      <c r="CR14" s="150"/>
      <c r="CS14" s="150"/>
      <c r="CT14" s="150"/>
      <c r="CU14" s="114">
        <f t="shared" si="0"/>
        <v>0</v>
      </c>
    </row>
    <row r="15" spans="1:99" x14ac:dyDescent="0.3">
      <c r="A15" s="32" t="str">
        <f>IF(Requirements!A15="","",Requirements!A15)</f>
        <v/>
      </c>
      <c r="B15" s="33" t="str">
        <f>IF(Requirements!B15="","",Requirements!B15)</f>
        <v/>
      </c>
      <c r="C15" s="153"/>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50"/>
      <c r="BH15" s="150"/>
      <c r="BI15" s="150"/>
      <c r="BJ15" s="150"/>
      <c r="BK15" s="150"/>
      <c r="BL15" s="150"/>
      <c r="BM15" s="150"/>
      <c r="BN15" s="150"/>
      <c r="BO15" s="150"/>
      <c r="BP15" s="150"/>
      <c r="BQ15" s="150"/>
      <c r="BR15" s="150"/>
      <c r="BS15" s="150"/>
      <c r="BT15" s="150"/>
      <c r="BU15" s="150"/>
      <c r="BV15" s="150"/>
      <c r="BW15" s="150"/>
      <c r="BX15" s="150"/>
      <c r="BY15" s="150"/>
      <c r="BZ15" s="150"/>
      <c r="CA15" s="150"/>
      <c r="CB15" s="150"/>
      <c r="CC15" s="150"/>
      <c r="CD15" s="150"/>
      <c r="CE15" s="150"/>
      <c r="CF15" s="150"/>
      <c r="CG15" s="150"/>
      <c r="CH15" s="150"/>
      <c r="CI15" s="150"/>
      <c r="CJ15" s="150"/>
      <c r="CK15" s="150"/>
      <c r="CL15" s="150"/>
      <c r="CM15" s="150"/>
      <c r="CN15" s="150"/>
      <c r="CO15" s="150"/>
      <c r="CP15" s="150"/>
      <c r="CQ15" s="150"/>
      <c r="CR15" s="150"/>
      <c r="CS15" s="150"/>
      <c r="CT15" s="150"/>
      <c r="CU15" s="114">
        <f t="shared" si="0"/>
        <v>0</v>
      </c>
    </row>
    <row r="16" spans="1:99" x14ac:dyDescent="0.3">
      <c r="A16" s="32" t="str">
        <f>IF(Requirements!A16="","",Requirements!A16)</f>
        <v/>
      </c>
      <c r="B16" s="33" t="str">
        <f>IF(Requirements!B16="","",Requirements!B16)</f>
        <v/>
      </c>
      <c r="C16" s="153"/>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c r="AW16" s="150"/>
      <c r="AX16" s="150"/>
      <c r="AY16" s="150"/>
      <c r="AZ16" s="150"/>
      <c r="BA16" s="150"/>
      <c r="BB16" s="150"/>
      <c r="BC16" s="150"/>
      <c r="BD16" s="150"/>
      <c r="BE16" s="150"/>
      <c r="BF16" s="150"/>
      <c r="BG16" s="150"/>
      <c r="BH16" s="150"/>
      <c r="BI16" s="150"/>
      <c r="BJ16" s="150"/>
      <c r="BK16" s="150"/>
      <c r="BL16" s="150"/>
      <c r="BM16" s="150"/>
      <c r="BN16" s="150"/>
      <c r="BO16" s="150"/>
      <c r="BP16" s="150"/>
      <c r="BQ16" s="150"/>
      <c r="BR16" s="150"/>
      <c r="BS16" s="150"/>
      <c r="BT16" s="150"/>
      <c r="BU16" s="150"/>
      <c r="BV16" s="150"/>
      <c r="BW16" s="150"/>
      <c r="BX16" s="150"/>
      <c r="BY16" s="150"/>
      <c r="BZ16" s="150"/>
      <c r="CA16" s="150"/>
      <c r="CB16" s="150"/>
      <c r="CC16" s="150"/>
      <c r="CD16" s="150"/>
      <c r="CE16" s="150"/>
      <c r="CF16" s="150"/>
      <c r="CG16" s="150"/>
      <c r="CH16" s="150"/>
      <c r="CI16" s="150"/>
      <c r="CJ16" s="150"/>
      <c r="CK16" s="150"/>
      <c r="CL16" s="150"/>
      <c r="CM16" s="150"/>
      <c r="CN16" s="150"/>
      <c r="CO16" s="150"/>
      <c r="CP16" s="150"/>
      <c r="CQ16" s="150"/>
      <c r="CR16" s="150"/>
      <c r="CS16" s="150"/>
      <c r="CT16" s="150"/>
      <c r="CU16" s="114">
        <f t="shared" si="0"/>
        <v>0</v>
      </c>
    </row>
    <row r="17" spans="1:99" x14ac:dyDescent="0.3">
      <c r="A17" s="32" t="str">
        <f>IF(Requirements!A17="","",Requirements!A17)</f>
        <v/>
      </c>
      <c r="B17" s="33" t="str">
        <f>IF(Requirements!B17="","",Requirements!B17)</f>
        <v/>
      </c>
      <c r="C17" s="153"/>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150"/>
      <c r="BG17" s="150"/>
      <c r="BH17" s="150"/>
      <c r="BI17" s="150"/>
      <c r="BJ17" s="150"/>
      <c r="BK17" s="150"/>
      <c r="BL17" s="150"/>
      <c r="BM17" s="150"/>
      <c r="BN17" s="150"/>
      <c r="BO17" s="150"/>
      <c r="BP17" s="150"/>
      <c r="BQ17" s="150"/>
      <c r="BR17" s="150"/>
      <c r="BS17" s="150"/>
      <c r="BT17" s="150"/>
      <c r="BU17" s="150"/>
      <c r="BV17" s="150"/>
      <c r="BW17" s="150"/>
      <c r="BX17" s="150"/>
      <c r="BY17" s="150"/>
      <c r="BZ17" s="150"/>
      <c r="CA17" s="150"/>
      <c r="CB17" s="150"/>
      <c r="CC17" s="150"/>
      <c r="CD17" s="150"/>
      <c r="CE17" s="150"/>
      <c r="CF17" s="150"/>
      <c r="CG17" s="150"/>
      <c r="CH17" s="150"/>
      <c r="CI17" s="150"/>
      <c r="CJ17" s="150"/>
      <c r="CK17" s="150"/>
      <c r="CL17" s="150"/>
      <c r="CM17" s="150"/>
      <c r="CN17" s="150"/>
      <c r="CO17" s="150"/>
      <c r="CP17" s="150"/>
      <c r="CQ17" s="150"/>
      <c r="CR17" s="150"/>
      <c r="CS17" s="150"/>
      <c r="CT17" s="150"/>
      <c r="CU17" s="114">
        <f t="shared" si="0"/>
        <v>0</v>
      </c>
    </row>
    <row r="18" spans="1:99" x14ac:dyDescent="0.3">
      <c r="A18" s="32" t="str">
        <f>IF(Requirements!A18="","",Requirements!A18)</f>
        <v/>
      </c>
      <c r="B18" s="33" t="str">
        <f>IF(Requirements!B18="","",Requirements!B18)</f>
        <v/>
      </c>
      <c r="C18" s="153"/>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c r="BI18" s="150"/>
      <c r="BJ18" s="150"/>
      <c r="BK18" s="150"/>
      <c r="BL18" s="150"/>
      <c r="BM18" s="150"/>
      <c r="BN18" s="150"/>
      <c r="BO18" s="150"/>
      <c r="BP18" s="150"/>
      <c r="BQ18" s="150"/>
      <c r="BR18" s="150"/>
      <c r="BS18" s="150"/>
      <c r="BT18" s="150"/>
      <c r="BU18" s="150"/>
      <c r="BV18" s="150"/>
      <c r="BW18" s="150"/>
      <c r="BX18" s="150"/>
      <c r="BY18" s="150"/>
      <c r="BZ18" s="150"/>
      <c r="CA18" s="150"/>
      <c r="CB18" s="150"/>
      <c r="CC18" s="150"/>
      <c r="CD18" s="150"/>
      <c r="CE18" s="150"/>
      <c r="CF18" s="150"/>
      <c r="CG18" s="150"/>
      <c r="CH18" s="150"/>
      <c r="CI18" s="150"/>
      <c r="CJ18" s="150"/>
      <c r="CK18" s="150"/>
      <c r="CL18" s="150"/>
      <c r="CM18" s="150"/>
      <c r="CN18" s="150"/>
      <c r="CO18" s="150"/>
      <c r="CP18" s="150"/>
      <c r="CQ18" s="150"/>
      <c r="CR18" s="150"/>
      <c r="CS18" s="150"/>
      <c r="CT18" s="150"/>
      <c r="CU18" s="114">
        <f t="shared" si="0"/>
        <v>0</v>
      </c>
    </row>
    <row r="19" spans="1:99" x14ac:dyDescent="0.3">
      <c r="A19" s="32" t="str">
        <f>IF(Requirements!A19="","",Requirements!A19)</f>
        <v/>
      </c>
      <c r="B19" s="33" t="str">
        <f>IF(Requirements!B19="","",Requirements!B19)</f>
        <v/>
      </c>
      <c r="C19" s="153"/>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0"/>
      <c r="BA19" s="150"/>
      <c r="BB19" s="150"/>
      <c r="BC19" s="150"/>
      <c r="BD19" s="150"/>
      <c r="BE19" s="150"/>
      <c r="BF19" s="150"/>
      <c r="BG19" s="150"/>
      <c r="BH19" s="150"/>
      <c r="BI19" s="150"/>
      <c r="BJ19" s="150"/>
      <c r="BK19" s="150"/>
      <c r="BL19" s="150"/>
      <c r="BM19" s="150"/>
      <c r="BN19" s="150"/>
      <c r="BO19" s="150"/>
      <c r="BP19" s="150"/>
      <c r="BQ19" s="150"/>
      <c r="BR19" s="150"/>
      <c r="BS19" s="150"/>
      <c r="BT19" s="150"/>
      <c r="BU19" s="150"/>
      <c r="BV19" s="150"/>
      <c r="BW19" s="150"/>
      <c r="BX19" s="150"/>
      <c r="BY19" s="150"/>
      <c r="BZ19" s="150"/>
      <c r="CA19" s="150"/>
      <c r="CB19" s="150"/>
      <c r="CC19" s="150"/>
      <c r="CD19" s="150"/>
      <c r="CE19" s="150"/>
      <c r="CF19" s="150"/>
      <c r="CG19" s="150"/>
      <c r="CH19" s="150"/>
      <c r="CI19" s="150"/>
      <c r="CJ19" s="150"/>
      <c r="CK19" s="150"/>
      <c r="CL19" s="150"/>
      <c r="CM19" s="150"/>
      <c r="CN19" s="150"/>
      <c r="CO19" s="150"/>
      <c r="CP19" s="150"/>
      <c r="CQ19" s="150"/>
      <c r="CR19" s="150"/>
      <c r="CS19" s="150"/>
      <c r="CT19" s="150"/>
      <c r="CU19" s="114">
        <f t="shared" si="0"/>
        <v>0</v>
      </c>
    </row>
    <row r="20" spans="1:99" x14ac:dyDescent="0.3">
      <c r="A20" s="32" t="str">
        <f>IF(Requirements!A20="","",Requirements!A20)</f>
        <v/>
      </c>
      <c r="B20" s="33" t="str">
        <f>IF(Requirements!B20="","",Requirements!B20)</f>
        <v/>
      </c>
      <c r="C20" s="153"/>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0"/>
      <c r="BA20" s="150"/>
      <c r="BB20" s="150"/>
      <c r="BC20" s="150"/>
      <c r="BD20" s="150"/>
      <c r="BE20" s="150"/>
      <c r="BF20" s="150"/>
      <c r="BG20" s="150"/>
      <c r="BH20" s="150"/>
      <c r="BI20" s="150"/>
      <c r="BJ20" s="150"/>
      <c r="BK20" s="150"/>
      <c r="BL20" s="150"/>
      <c r="BM20" s="150"/>
      <c r="BN20" s="150"/>
      <c r="BO20" s="150"/>
      <c r="BP20" s="150"/>
      <c r="BQ20" s="150"/>
      <c r="BR20" s="150"/>
      <c r="BS20" s="150"/>
      <c r="BT20" s="150"/>
      <c r="BU20" s="150"/>
      <c r="BV20" s="150"/>
      <c r="BW20" s="150"/>
      <c r="BX20" s="150"/>
      <c r="BY20" s="150"/>
      <c r="BZ20" s="150"/>
      <c r="CA20" s="150"/>
      <c r="CB20" s="150"/>
      <c r="CC20" s="150"/>
      <c r="CD20" s="150"/>
      <c r="CE20" s="150"/>
      <c r="CF20" s="150"/>
      <c r="CG20" s="150"/>
      <c r="CH20" s="150"/>
      <c r="CI20" s="150"/>
      <c r="CJ20" s="150"/>
      <c r="CK20" s="150"/>
      <c r="CL20" s="150"/>
      <c r="CM20" s="150"/>
      <c r="CN20" s="150"/>
      <c r="CO20" s="150"/>
      <c r="CP20" s="150"/>
      <c r="CQ20" s="150"/>
      <c r="CR20" s="150"/>
      <c r="CS20" s="150"/>
      <c r="CT20" s="150"/>
      <c r="CU20" s="114">
        <f t="shared" si="0"/>
        <v>0</v>
      </c>
    </row>
    <row r="21" spans="1:99" x14ac:dyDescent="0.3">
      <c r="A21" s="32" t="str">
        <f>IF(Requirements!A21="","",Requirements!A21)</f>
        <v/>
      </c>
      <c r="B21" s="33" t="str">
        <f>IF(Requirements!B21="","",Requirements!B21)</f>
        <v/>
      </c>
      <c r="C21" s="153"/>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c r="BI21" s="150"/>
      <c r="BJ21" s="150"/>
      <c r="BK21" s="150"/>
      <c r="BL21" s="150"/>
      <c r="BM21" s="150"/>
      <c r="BN21" s="150"/>
      <c r="BO21" s="150"/>
      <c r="BP21" s="150"/>
      <c r="BQ21" s="150"/>
      <c r="BR21" s="150"/>
      <c r="BS21" s="150"/>
      <c r="BT21" s="150"/>
      <c r="BU21" s="150"/>
      <c r="BV21" s="150"/>
      <c r="BW21" s="150"/>
      <c r="BX21" s="150"/>
      <c r="BY21" s="150"/>
      <c r="BZ21" s="150"/>
      <c r="CA21" s="150"/>
      <c r="CB21" s="150"/>
      <c r="CC21" s="150"/>
      <c r="CD21" s="150"/>
      <c r="CE21" s="150"/>
      <c r="CF21" s="150"/>
      <c r="CG21" s="150"/>
      <c r="CH21" s="150"/>
      <c r="CI21" s="150"/>
      <c r="CJ21" s="150"/>
      <c r="CK21" s="150"/>
      <c r="CL21" s="150"/>
      <c r="CM21" s="150"/>
      <c r="CN21" s="150"/>
      <c r="CO21" s="150"/>
      <c r="CP21" s="150"/>
      <c r="CQ21" s="150"/>
      <c r="CR21" s="150"/>
      <c r="CS21" s="150"/>
      <c r="CT21" s="150"/>
      <c r="CU21" s="114">
        <f t="shared" si="0"/>
        <v>0</v>
      </c>
    </row>
    <row r="22" spans="1:99" x14ac:dyDescent="0.3">
      <c r="A22" s="32" t="str">
        <f>IF(Requirements!A22="","",Requirements!A22)</f>
        <v/>
      </c>
      <c r="B22" s="33" t="str">
        <f>IF(Requirements!B22="","",Requirements!B22)</f>
        <v/>
      </c>
      <c r="C22" s="153"/>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0"/>
      <c r="BA22" s="150"/>
      <c r="BB22" s="150"/>
      <c r="BC22" s="150"/>
      <c r="BD22" s="150"/>
      <c r="BE22" s="150"/>
      <c r="BF22" s="150"/>
      <c r="BG22" s="150"/>
      <c r="BH22" s="150"/>
      <c r="BI22" s="150"/>
      <c r="BJ22" s="150"/>
      <c r="BK22" s="150"/>
      <c r="BL22" s="150"/>
      <c r="BM22" s="150"/>
      <c r="BN22" s="150"/>
      <c r="BO22" s="150"/>
      <c r="BP22" s="150"/>
      <c r="BQ22" s="150"/>
      <c r="BR22" s="150"/>
      <c r="BS22" s="150"/>
      <c r="BT22" s="150"/>
      <c r="BU22" s="150"/>
      <c r="BV22" s="150"/>
      <c r="BW22" s="150"/>
      <c r="BX22" s="150"/>
      <c r="BY22" s="150"/>
      <c r="BZ22" s="150"/>
      <c r="CA22" s="150"/>
      <c r="CB22" s="150"/>
      <c r="CC22" s="150"/>
      <c r="CD22" s="150"/>
      <c r="CE22" s="150"/>
      <c r="CF22" s="150"/>
      <c r="CG22" s="150"/>
      <c r="CH22" s="150"/>
      <c r="CI22" s="150"/>
      <c r="CJ22" s="150"/>
      <c r="CK22" s="150"/>
      <c r="CL22" s="150"/>
      <c r="CM22" s="150"/>
      <c r="CN22" s="150"/>
      <c r="CO22" s="150"/>
      <c r="CP22" s="150"/>
      <c r="CQ22" s="150"/>
      <c r="CR22" s="150"/>
      <c r="CS22" s="150"/>
      <c r="CT22" s="150"/>
      <c r="CU22" s="114">
        <f t="shared" si="0"/>
        <v>0</v>
      </c>
    </row>
    <row r="23" spans="1:99" x14ac:dyDescent="0.3">
      <c r="A23" s="32" t="str">
        <f>IF(Requirements!A23="","",Requirements!A23)</f>
        <v/>
      </c>
      <c r="B23" s="33" t="str">
        <f>IF(Requirements!B23="","",Requirements!B23)</f>
        <v/>
      </c>
      <c r="C23" s="153"/>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c r="AP23" s="150"/>
      <c r="AQ23" s="150"/>
      <c r="AR23" s="150"/>
      <c r="AS23" s="150"/>
      <c r="AT23" s="150"/>
      <c r="AU23" s="150"/>
      <c r="AV23" s="150"/>
      <c r="AW23" s="150"/>
      <c r="AX23" s="150"/>
      <c r="AY23" s="150"/>
      <c r="AZ23" s="150"/>
      <c r="BA23" s="150"/>
      <c r="BB23" s="150"/>
      <c r="BC23" s="150"/>
      <c r="BD23" s="150"/>
      <c r="BE23" s="150"/>
      <c r="BF23" s="150"/>
      <c r="BG23" s="150"/>
      <c r="BH23" s="150"/>
      <c r="BI23" s="150"/>
      <c r="BJ23" s="150"/>
      <c r="BK23" s="150"/>
      <c r="BL23" s="150"/>
      <c r="BM23" s="150"/>
      <c r="BN23" s="150"/>
      <c r="BO23" s="150"/>
      <c r="BP23" s="150"/>
      <c r="BQ23" s="150"/>
      <c r="BR23" s="150"/>
      <c r="BS23" s="150"/>
      <c r="BT23" s="150"/>
      <c r="BU23" s="150"/>
      <c r="BV23" s="150"/>
      <c r="BW23" s="150"/>
      <c r="BX23" s="150"/>
      <c r="BY23" s="150"/>
      <c r="BZ23" s="150"/>
      <c r="CA23" s="150"/>
      <c r="CB23" s="150"/>
      <c r="CC23" s="150"/>
      <c r="CD23" s="150"/>
      <c r="CE23" s="150"/>
      <c r="CF23" s="150"/>
      <c r="CG23" s="150"/>
      <c r="CH23" s="150"/>
      <c r="CI23" s="150"/>
      <c r="CJ23" s="150"/>
      <c r="CK23" s="150"/>
      <c r="CL23" s="150"/>
      <c r="CM23" s="150"/>
      <c r="CN23" s="150"/>
      <c r="CO23" s="150"/>
      <c r="CP23" s="150"/>
      <c r="CQ23" s="150"/>
      <c r="CR23" s="150"/>
      <c r="CS23" s="150"/>
      <c r="CT23" s="150"/>
      <c r="CU23" s="114">
        <f t="shared" si="0"/>
        <v>0</v>
      </c>
    </row>
    <row r="24" spans="1:99" x14ac:dyDescent="0.3">
      <c r="A24" s="32" t="str">
        <f>IF(Requirements!A24="","",Requirements!A24)</f>
        <v/>
      </c>
      <c r="B24" s="33" t="str">
        <f>IF(Requirements!B24="","",Requirements!B24)</f>
        <v/>
      </c>
      <c r="C24" s="153"/>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0"/>
      <c r="AL24" s="150"/>
      <c r="AM24" s="150"/>
      <c r="AN24" s="150"/>
      <c r="AO24" s="150"/>
      <c r="AP24" s="150"/>
      <c r="AQ24" s="150"/>
      <c r="AR24" s="150"/>
      <c r="AS24" s="150"/>
      <c r="AT24" s="150"/>
      <c r="AU24" s="150"/>
      <c r="AV24" s="150"/>
      <c r="AW24" s="150"/>
      <c r="AX24" s="150"/>
      <c r="AY24" s="150"/>
      <c r="AZ24" s="150"/>
      <c r="BA24" s="150"/>
      <c r="BB24" s="150"/>
      <c r="BC24" s="150"/>
      <c r="BD24" s="150"/>
      <c r="BE24" s="150"/>
      <c r="BF24" s="150"/>
      <c r="BG24" s="150"/>
      <c r="BH24" s="150"/>
      <c r="BI24" s="150"/>
      <c r="BJ24" s="150"/>
      <c r="BK24" s="150"/>
      <c r="BL24" s="150"/>
      <c r="BM24" s="150"/>
      <c r="BN24" s="150"/>
      <c r="BO24" s="150"/>
      <c r="BP24" s="150"/>
      <c r="BQ24" s="150"/>
      <c r="BR24" s="150"/>
      <c r="BS24" s="150"/>
      <c r="BT24" s="150"/>
      <c r="BU24" s="150"/>
      <c r="BV24" s="150"/>
      <c r="BW24" s="150"/>
      <c r="BX24" s="150"/>
      <c r="BY24" s="150"/>
      <c r="BZ24" s="150"/>
      <c r="CA24" s="150"/>
      <c r="CB24" s="150"/>
      <c r="CC24" s="150"/>
      <c r="CD24" s="150"/>
      <c r="CE24" s="150"/>
      <c r="CF24" s="150"/>
      <c r="CG24" s="150"/>
      <c r="CH24" s="150"/>
      <c r="CI24" s="150"/>
      <c r="CJ24" s="150"/>
      <c r="CK24" s="150"/>
      <c r="CL24" s="150"/>
      <c r="CM24" s="150"/>
      <c r="CN24" s="150"/>
      <c r="CO24" s="150"/>
      <c r="CP24" s="150"/>
      <c r="CQ24" s="150"/>
      <c r="CR24" s="150"/>
      <c r="CS24" s="150"/>
      <c r="CT24" s="150"/>
      <c r="CU24" s="114">
        <f t="shared" si="0"/>
        <v>0</v>
      </c>
    </row>
    <row r="25" spans="1:99" x14ac:dyDescent="0.3">
      <c r="A25" s="32" t="str">
        <f>IF(Requirements!A25="","",Requirements!A25)</f>
        <v/>
      </c>
      <c r="B25" s="33" t="str">
        <f>IF(Requirements!B25="","",Requirements!B25)</f>
        <v/>
      </c>
      <c r="C25" s="153"/>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0"/>
      <c r="AX25" s="150"/>
      <c r="AY25" s="150"/>
      <c r="AZ25" s="150"/>
      <c r="BA25" s="150"/>
      <c r="BB25" s="150"/>
      <c r="BC25" s="150"/>
      <c r="BD25" s="150"/>
      <c r="BE25" s="150"/>
      <c r="BF25" s="150"/>
      <c r="BG25" s="150"/>
      <c r="BH25" s="150"/>
      <c r="BI25" s="150"/>
      <c r="BJ25" s="150"/>
      <c r="BK25" s="150"/>
      <c r="BL25" s="150"/>
      <c r="BM25" s="150"/>
      <c r="BN25" s="150"/>
      <c r="BO25" s="150"/>
      <c r="BP25" s="150"/>
      <c r="BQ25" s="150"/>
      <c r="BR25" s="150"/>
      <c r="BS25" s="150"/>
      <c r="BT25" s="150"/>
      <c r="BU25" s="150"/>
      <c r="BV25" s="150"/>
      <c r="BW25" s="150"/>
      <c r="BX25" s="150"/>
      <c r="BY25" s="150"/>
      <c r="BZ25" s="150"/>
      <c r="CA25" s="150"/>
      <c r="CB25" s="150"/>
      <c r="CC25" s="150"/>
      <c r="CD25" s="150"/>
      <c r="CE25" s="150"/>
      <c r="CF25" s="150"/>
      <c r="CG25" s="150"/>
      <c r="CH25" s="150"/>
      <c r="CI25" s="150"/>
      <c r="CJ25" s="150"/>
      <c r="CK25" s="150"/>
      <c r="CL25" s="150"/>
      <c r="CM25" s="150"/>
      <c r="CN25" s="150"/>
      <c r="CO25" s="150"/>
      <c r="CP25" s="150"/>
      <c r="CQ25" s="150"/>
      <c r="CR25" s="150"/>
      <c r="CS25" s="150"/>
      <c r="CT25" s="150"/>
      <c r="CU25" s="114">
        <f t="shared" si="0"/>
        <v>0</v>
      </c>
    </row>
    <row r="26" spans="1:99" x14ac:dyDescent="0.3">
      <c r="A26" s="32" t="str">
        <f>IF(Requirements!A26="","",Requirements!A26)</f>
        <v/>
      </c>
      <c r="B26" s="33" t="str">
        <f>IF(Requirements!B26="","",Requirements!B26)</f>
        <v/>
      </c>
      <c r="C26" s="153"/>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c r="AT26" s="150"/>
      <c r="AU26" s="150"/>
      <c r="AV26" s="150"/>
      <c r="AW26" s="150"/>
      <c r="AX26" s="150"/>
      <c r="AY26" s="150"/>
      <c r="AZ26" s="150"/>
      <c r="BA26" s="150"/>
      <c r="BB26" s="150"/>
      <c r="BC26" s="150"/>
      <c r="BD26" s="150"/>
      <c r="BE26" s="150"/>
      <c r="BF26" s="150"/>
      <c r="BG26" s="150"/>
      <c r="BH26" s="150"/>
      <c r="BI26" s="150"/>
      <c r="BJ26" s="150"/>
      <c r="BK26" s="150"/>
      <c r="BL26" s="150"/>
      <c r="BM26" s="150"/>
      <c r="BN26" s="150"/>
      <c r="BO26" s="150"/>
      <c r="BP26" s="150"/>
      <c r="BQ26" s="150"/>
      <c r="BR26" s="150"/>
      <c r="BS26" s="150"/>
      <c r="BT26" s="150"/>
      <c r="BU26" s="150"/>
      <c r="BV26" s="150"/>
      <c r="BW26" s="150"/>
      <c r="BX26" s="150"/>
      <c r="BY26" s="150"/>
      <c r="BZ26" s="150"/>
      <c r="CA26" s="150"/>
      <c r="CB26" s="150"/>
      <c r="CC26" s="150"/>
      <c r="CD26" s="150"/>
      <c r="CE26" s="150"/>
      <c r="CF26" s="150"/>
      <c r="CG26" s="150"/>
      <c r="CH26" s="150"/>
      <c r="CI26" s="150"/>
      <c r="CJ26" s="150"/>
      <c r="CK26" s="150"/>
      <c r="CL26" s="150"/>
      <c r="CM26" s="150"/>
      <c r="CN26" s="150"/>
      <c r="CO26" s="150"/>
      <c r="CP26" s="150"/>
      <c r="CQ26" s="150"/>
      <c r="CR26" s="150"/>
      <c r="CS26" s="150"/>
      <c r="CT26" s="150"/>
      <c r="CU26" s="114">
        <f t="shared" si="0"/>
        <v>0</v>
      </c>
    </row>
    <row r="27" spans="1:99" x14ac:dyDescent="0.3">
      <c r="A27" s="32" t="str">
        <f>IF(Requirements!A27="","",Requirements!A27)</f>
        <v/>
      </c>
      <c r="B27" s="33" t="str">
        <f>IF(Requirements!B27="","",Requirements!B27)</f>
        <v/>
      </c>
      <c r="C27" s="153"/>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150"/>
      <c r="BB27" s="150"/>
      <c r="BC27" s="150"/>
      <c r="BD27" s="150"/>
      <c r="BE27" s="150"/>
      <c r="BF27" s="150"/>
      <c r="BG27" s="150"/>
      <c r="BH27" s="150"/>
      <c r="BI27" s="150"/>
      <c r="BJ27" s="150"/>
      <c r="BK27" s="150"/>
      <c r="BL27" s="150"/>
      <c r="BM27" s="150"/>
      <c r="BN27" s="150"/>
      <c r="BO27" s="150"/>
      <c r="BP27" s="150"/>
      <c r="BQ27" s="150"/>
      <c r="BR27" s="150"/>
      <c r="BS27" s="150"/>
      <c r="BT27" s="150"/>
      <c r="BU27" s="150"/>
      <c r="BV27" s="150"/>
      <c r="BW27" s="150"/>
      <c r="BX27" s="150"/>
      <c r="BY27" s="150"/>
      <c r="BZ27" s="150"/>
      <c r="CA27" s="150"/>
      <c r="CB27" s="150"/>
      <c r="CC27" s="150"/>
      <c r="CD27" s="150"/>
      <c r="CE27" s="150"/>
      <c r="CF27" s="150"/>
      <c r="CG27" s="150"/>
      <c r="CH27" s="150"/>
      <c r="CI27" s="150"/>
      <c r="CJ27" s="150"/>
      <c r="CK27" s="150"/>
      <c r="CL27" s="150"/>
      <c r="CM27" s="150"/>
      <c r="CN27" s="150"/>
      <c r="CO27" s="150"/>
      <c r="CP27" s="150"/>
      <c r="CQ27" s="150"/>
      <c r="CR27" s="150"/>
      <c r="CS27" s="150"/>
      <c r="CT27" s="150"/>
      <c r="CU27" s="114">
        <f t="shared" si="0"/>
        <v>0</v>
      </c>
    </row>
    <row r="28" spans="1:99" x14ac:dyDescent="0.3">
      <c r="A28" s="32" t="str">
        <f>IF(Requirements!A28="","",Requirements!A28)</f>
        <v/>
      </c>
      <c r="B28" s="33" t="str">
        <f>IF(Requirements!B28="","",Requirements!B28)</f>
        <v/>
      </c>
      <c r="C28" s="153"/>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c r="AZ28" s="150"/>
      <c r="BA28" s="150"/>
      <c r="BB28" s="150"/>
      <c r="BC28" s="150"/>
      <c r="BD28" s="150"/>
      <c r="BE28" s="150"/>
      <c r="BF28" s="150"/>
      <c r="BG28" s="150"/>
      <c r="BH28" s="150"/>
      <c r="BI28" s="150"/>
      <c r="BJ28" s="150"/>
      <c r="BK28" s="150"/>
      <c r="BL28" s="150"/>
      <c r="BM28" s="150"/>
      <c r="BN28" s="150"/>
      <c r="BO28" s="150"/>
      <c r="BP28" s="150"/>
      <c r="BQ28" s="150"/>
      <c r="BR28" s="150"/>
      <c r="BS28" s="150"/>
      <c r="BT28" s="150"/>
      <c r="BU28" s="150"/>
      <c r="BV28" s="150"/>
      <c r="BW28" s="150"/>
      <c r="BX28" s="150"/>
      <c r="BY28" s="150"/>
      <c r="BZ28" s="150"/>
      <c r="CA28" s="150"/>
      <c r="CB28" s="150"/>
      <c r="CC28" s="150"/>
      <c r="CD28" s="150"/>
      <c r="CE28" s="150"/>
      <c r="CF28" s="150"/>
      <c r="CG28" s="150"/>
      <c r="CH28" s="150"/>
      <c r="CI28" s="150"/>
      <c r="CJ28" s="150"/>
      <c r="CK28" s="150"/>
      <c r="CL28" s="150"/>
      <c r="CM28" s="150"/>
      <c r="CN28" s="150"/>
      <c r="CO28" s="150"/>
      <c r="CP28" s="150"/>
      <c r="CQ28" s="150"/>
      <c r="CR28" s="150"/>
      <c r="CS28" s="150"/>
      <c r="CT28" s="150"/>
      <c r="CU28" s="114">
        <f t="shared" si="0"/>
        <v>0</v>
      </c>
    </row>
    <row r="29" spans="1:99" x14ac:dyDescent="0.3">
      <c r="A29" s="32" t="str">
        <f>IF(Requirements!A29="","",Requirements!A29)</f>
        <v/>
      </c>
      <c r="B29" s="33" t="str">
        <f>IF(Requirements!B29="","",Requirements!B29)</f>
        <v/>
      </c>
      <c r="C29" s="153"/>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0"/>
      <c r="BR29" s="150"/>
      <c r="BS29" s="150"/>
      <c r="BT29" s="150"/>
      <c r="BU29" s="150"/>
      <c r="BV29" s="150"/>
      <c r="BW29" s="150"/>
      <c r="BX29" s="150"/>
      <c r="BY29" s="150"/>
      <c r="BZ29" s="150"/>
      <c r="CA29" s="150"/>
      <c r="CB29" s="150"/>
      <c r="CC29" s="150"/>
      <c r="CD29" s="150"/>
      <c r="CE29" s="150"/>
      <c r="CF29" s="150"/>
      <c r="CG29" s="150"/>
      <c r="CH29" s="150"/>
      <c r="CI29" s="150"/>
      <c r="CJ29" s="150"/>
      <c r="CK29" s="150"/>
      <c r="CL29" s="150"/>
      <c r="CM29" s="150"/>
      <c r="CN29" s="150"/>
      <c r="CO29" s="150"/>
      <c r="CP29" s="150"/>
      <c r="CQ29" s="150"/>
      <c r="CR29" s="150"/>
      <c r="CS29" s="150"/>
      <c r="CT29" s="150"/>
      <c r="CU29" s="114">
        <f t="shared" si="0"/>
        <v>0</v>
      </c>
    </row>
    <row r="30" spans="1:99" x14ac:dyDescent="0.3">
      <c r="A30" s="32" t="str">
        <f>IF(Requirements!A30="","",Requirements!A30)</f>
        <v/>
      </c>
      <c r="B30" s="33" t="str">
        <f>IF(Requirements!B30="","",Requirements!B30)</f>
        <v/>
      </c>
      <c r="C30" s="153"/>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0"/>
      <c r="BD30" s="150"/>
      <c r="BE30" s="150"/>
      <c r="BF30" s="150"/>
      <c r="BG30" s="150"/>
      <c r="BH30" s="150"/>
      <c r="BI30" s="150"/>
      <c r="BJ30" s="150"/>
      <c r="BK30" s="150"/>
      <c r="BL30" s="150"/>
      <c r="BM30" s="150"/>
      <c r="BN30" s="150"/>
      <c r="BO30" s="150"/>
      <c r="BP30" s="150"/>
      <c r="BQ30" s="150"/>
      <c r="BR30" s="150"/>
      <c r="BS30" s="150"/>
      <c r="BT30" s="150"/>
      <c r="BU30" s="150"/>
      <c r="BV30" s="150"/>
      <c r="BW30" s="150"/>
      <c r="BX30" s="150"/>
      <c r="BY30" s="150"/>
      <c r="BZ30" s="150"/>
      <c r="CA30" s="150"/>
      <c r="CB30" s="150"/>
      <c r="CC30" s="150"/>
      <c r="CD30" s="150"/>
      <c r="CE30" s="150"/>
      <c r="CF30" s="150"/>
      <c r="CG30" s="150"/>
      <c r="CH30" s="150"/>
      <c r="CI30" s="150"/>
      <c r="CJ30" s="150"/>
      <c r="CK30" s="150"/>
      <c r="CL30" s="150"/>
      <c r="CM30" s="150"/>
      <c r="CN30" s="150"/>
      <c r="CO30" s="150"/>
      <c r="CP30" s="150"/>
      <c r="CQ30" s="150"/>
      <c r="CR30" s="150"/>
      <c r="CS30" s="150"/>
      <c r="CT30" s="150"/>
      <c r="CU30" s="114">
        <f t="shared" si="0"/>
        <v>0</v>
      </c>
    </row>
    <row r="31" spans="1:99" x14ac:dyDescent="0.3">
      <c r="A31" s="32" t="str">
        <f>IF(Requirements!A31="","",Requirements!A31)</f>
        <v/>
      </c>
      <c r="B31" s="33" t="str">
        <f>IF(Requirements!B31="","",Requirements!B31)</f>
        <v/>
      </c>
      <c r="C31" s="153"/>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150"/>
      <c r="BY31" s="150"/>
      <c r="BZ31" s="150"/>
      <c r="CA31" s="150"/>
      <c r="CB31" s="150"/>
      <c r="CC31" s="150"/>
      <c r="CD31" s="150"/>
      <c r="CE31" s="150"/>
      <c r="CF31" s="150"/>
      <c r="CG31" s="150"/>
      <c r="CH31" s="150"/>
      <c r="CI31" s="150"/>
      <c r="CJ31" s="150"/>
      <c r="CK31" s="150"/>
      <c r="CL31" s="150"/>
      <c r="CM31" s="150"/>
      <c r="CN31" s="150"/>
      <c r="CO31" s="150"/>
      <c r="CP31" s="150"/>
      <c r="CQ31" s="150"/>
      <c r="CR31" s="150"/>
      <c r="CS31" s="150"/>
      <c r="CT31" s="150"/>
      <c r="CU31" s="114">
        <f t="shared" si="0"/>
        <v>0</v>
      </c>
    </row>
    <row r="32" spans="1:99" x14ac:dyDescent="0.3">
      <c r="A32" s="32" t="str">
        <f>IF(Requirements!A32="","",Requirements!A32)</f>
        <v/>
      </c>
      <c r="B32" s="33" t="str">
        <f>IF(Requirements!B32="","",Requirements!B32)</f>
        <v/>
      </c>
      <c r="C32" s="153"/>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150"/>
      <c r="BY32" s="150"/>
      <c r="BZ32" s="150"/>
      <c r="CA32" s="150"/>
      <c r="CB32" s="150"/>
      <c r="CC32" s="150"/>
      <c r="CD32" s="150"/>
      <c r="CE32" s="150"/>
      <c r="CF32" s="150"/>
      <c r="CG32" s="150"/>
      <c r="CH32" s="150"/>
      <c r="CI32" s="150"/>
      <c r="CJ32" s="150"/>
      <c r="CK32" s="150"/>
      <c r="CL32" s="150"/>
      <c r="CM32" s="150"/>
      <c r="CN32" s="150"/>
      <c r="CO32" s="150"/>
      <c r="CP32" s="150"/>
      <c r="CQ32" s="150"/>
      <c r="CR32" s="150"/>
      <c r="CS32" s="150"/>
      <c r="CT32" s="150"/>
      <c r="CU32" s="114">
        <f t="shared" si="0"/>
        <v>0</v>
      </c>
    </row>
    <row r="33" spans="1:99" x14ac:dyDescent="0.3">
      <c r="A33" s="32" t="str">
        <f>IF(Requirements!A33="","",Requirements!A33)</f>
        <v/>
      </c>
      <c r="B33" s="33" t="str">
        <f>IF(Requirements!B33="","",Requirements!B33)</f>
        <v/>
      </c>
      <c r="C33" s="153"/>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0"/>
      <c r="BD33" s="150"/>
      <c r="BE33" s="150"/>
      <c r="BF33" s="150"/>
      <c r="BG33" s="150"/>
      <c r="BH33" s="150"/>
      <c r="BI33" s="150"/>
      <c r="BJ33" s="150"/>
      <c r="BK33" s="150"/>
      <c r="BL33" s="150"/>
      <c r="BM33" s="150"/>
      <c r="BN33" s="150"/>
      <c r="BO33" s="150"/>
      <c r="BP33" s="150"/>
      <c r="BQ33" s="150"/>
      <c r="BR33" s="150"/>
      <c r="BS33" s="150"/>
      <c r="BT33" s="150"/>
      <c r="BU33" s="150"/>
      <c r="BV33" s="150"/>
      <c r="BW33" s="150"/>
      <c r="BX33" s="150"/>
      <c r="BY33" s="150"/>
      <c r="BZ33" s="150"/>
      <c r="CA33" s="150"/>
      <c r="CB33" s="150"/>
      <c r="CC33" s="150"/>
      <c r="CD33" s="150"/>
      <c r="CE33" s="150"/>
      <c r="CF33" s="150"/>
      <c r="CG33" s="150"/>
      <c r="CH33" s="150"/>
      <c r="CI33" s="150"/>
      <c r="CJ33" s="150"/>
      <c r="CK33" s="150"/>
      <c r="CL33" s="150"/>
      <c r="CM33" s="150"/>
      <c r="CN33" s="150"/>
      <c r="CO33" s="150"/>
      <c r="CP33" s="150"/>
      <c r="CQ33" s="150"/>
      <c r="CR33" s="150"/>
      <c r="CS33" s="150"/>
      <c r="CT33" s="150"/>
      <c r="CU33" s="114">
        <f t="shared" si="0"/>
        <v>0</v>
      </c>
    </row>
    <row r="34" spans="1:99" x14ac:dyDescent="0.3">
      <c r="A34" s="32" t="str">
        <f>IF(Requirements!A34="","",Requirements!A34)</f>
        <v/>
      </c>
      <c r="B34" s="33" t="str">
        <f>IF(Requirements!B34="","",Requirements!B34)</f>
        <v/>
      </c>
      <c r="C34" s="153"/>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0"/>
      <c r="BD34" s="150"/>
      <c r="BE34" s="150"/>
      <c r="BF34" s="150"/>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150"/>
      <c r="CC34" s="150"/>
      <c r="CD34" s="150"/>
      <c r="CE34" s="150"/>
      <c r="CF34" s="150"/>
      <c r="CG34" s="150"/>
      <c r="CH34" s="150"/>
      <c r="CI34" s="150"/>
      <c r="CJ34" s="150"/>
      <c r="CK34" s="150"/>
      <c r="CL34" s="150"/>
      <c r="CM34" s="150"/>
      <c r="CN34" s="150"/>
      <c r="CO34" s="150"/>
      <c r="CP34" s="150"/>
      <c r="CQ34" s="150"/>
      <c r="CR34" s="150"/>
      <c r="CS34" s="150"/>
      <c r="CT34" s="150"/>
      <c r="CU34" s="114">
        <f t="shared" si="0"/>
        <v>0</v>
      </c>
    </row>
    <row r="35" spans="1:99" x14ac:dyDescent="0.3">
      <c r="A35" s="32" t="str">
        <f>IF(Requirements!A35="","",Requirements!A35)</f>
        <v/>
      </c>
      <c r="B35" s="33" t="str">
        <f>IF(Requirements!B35="","",Requirements!B35)</f>
        <v/>
      </c>
      <c r="C35" s="153"/>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c r="BM35" s="150"/>
      <c r="BN35" s="150"/>
      <c r="BO35" s="150"/>
      <c r="BP35" s="150"/>
      <c r="BQ35" s="150"/>
      <c r="BR35" s="150"/>
      <c r="BS35" s="150"/>
      <c r="BT35" s="150"/>
      <c r="BU35" s="150"/>
      <c r="BV35" s="150"/>
      <c r="BW35" s="150"/>
      <c r="BX35" s="150"/>
      <c r="BY35" s="150"/>
      <c r="BZ35" s="150"/>
      <c r="CA35" s="150"/>
      <c r="CB35" s="150"/>
      <c r="CC35" s="150"/>
      <c r="CD35" s="150"/>
      <c r="CE35" s="150"/>
      <c r="CF35" s="150"/>
      <c r="CG35" s="150"/>
      <c r="CH35" s="150"/>
      <c r="CI35" s="150"/>
      <c r="CJ35" s="150"/>
      <c r="CK35" s="150"/>
      <c r="CL35" s="150"/>
      <c r="CM35" s="150"/>
      <c r="CN35" s="150"/>
      <c r="CO35" s="150"/>
      <c r="CP35" s="150"/>
      <c r="CQ35" s="150"/>
      <c r="CR35" s="150"/>
      <c r="CS35" s="150"/>
      <c r="CT35" s="150"/>
      <c r="CU35" s="114">
        <f t="shared" si="0"/>
        <v>0</v>
      </c>
    </row>
    <row r="36" spans="1:99" x14ac:dyDescent="0.3">
      <c r="A36" s="32" t="str">
        <f>IF(Requirements!A36="","",Requirements!A36)</f>
        <v/>
      </c>
      <c r="B36" s="33" t="str">
        <f>IF(Requirements!B36="","",Requirements!B36)</f>
        <v/>
      </c>
      <c r="C36" s="153"/>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0"/>
      <c r="BO36" s="150"/>
      <c r="BP36" s="150"/>
      <c r="BQ36" s="150"/>
      <c r="BR36" s="150"/>
      <c r="BS36" s="150"/>
      <c r="BT36" s="150"/>
      <c r="BU36" s="150"/>
      <c r="BV36" s="150"/>
      <c r="BW36" s="150"/>
      <c r="BX36" s="150"/>
      <c r="BY36" s="150"/>
      <c r="BZ36" s="150"/>
      <c r="CA36" s="150"/>
      <c r="CB36" s="150"/>
      <c r="CC36" s="150"/>
      <c r="CD36" s="150"/>
      <c r="CE36" s="150"/>
      <c r="CF36" s="150"/>
      <c r="CG36" s="150"/>
      <c r="CH36" s="150"/>
      <c r="CI36" s="150"/>
      <c r="CJ36" s="150"/>
      <c r="CK36" s="150"/>
      <c r="CL36" s="150"/>
      <c r="CM36" s="150"/>
      <c r="CN36" s="150"/>
      <c r="CO36" s="150"/>
      <c r="CP36" s="150"/>
      <c r="CQ36" s="150"/>
      <c r="CR36" s="150"/>
      <c r="CS36" s="150"/>
      <c r="CT36" s="150"/>
      <c r="CU36" s="114">
        <f t="shared" si="0"/>
        <v>0</v>
      </c>
    </row>
    <row r="37" spans="1:99" x14ac:dyDescent="0.3">
      <c r="A37" s="32" t="str">
        <f>IF(Requirements!A37="","",Requirements!A37)</f>
        <v/>
      </c>
      <c r="B37" s="33" t="str">
        <f>IF(Requirements!B37="","",Requirements!B37)</f>
        <v/>
      </c>
      <c r="C37" s="153"/>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50"/>
      <c r="BC37" s="150"/>
      <c r="BD37" s="150"/>
      <c r="BE37" s="150"/>
      <c r="BF37" s="150"/>
      <c r="BG37" s="150"/>
      <c r="BH37" s="150"/>
      <c r="BI37" s="150"/>
      <c r="BJ37" s="150"/>
      <c r="BK37" s="150"/>
      <c r="BL37" s="150"/>
      <c r="BM37" s="150"/>
      <c r="BN37" s="150"/>
      <c r="BO37" s="150"/>
      <c r="BP37" s="150"/>
      <c r="BQ37" s="150"/>
      <c r="BR37" s="150"/>
      <c r="BS37" s="150"/>
      <c r="BT37" s="150"/>
      <c r="BU37" s="150"/>
      <c r="BV37" s="150"/>
      <c r="BW37" s="150"/>
      <c r="BX37" s="150"/>
      <c r="BY37" s="150"/>
      <c r="BZ37" s="150"/>
      <c r="CA37" s="150"/>
      <c r="CB37" s="150"/>
      <c r="CC37" s="150"/>
      <c r="CD37" s="150"/>
      <c r="CE37" s="150"/>
      <c r="CF37" s="150"/>
      <c r="CG37" s="150"/>
      <c r="CH37" s="150"/>
      <c r="CI37" s="150"/>
      <c r="CJ37" s="150"/>
      <c r="CK37" s="150"/>
      <c r="CL37" s="150"/>
      <c r="CM37" s="150"/>
      <c r="CN37" s="150"/>
      <c r="CO37" s="150"/>
      <c r="CP37" s="150"/>
      <c r="CQ37" s="150"/>
      <c r="CR37" s="150"/>
      <c r="CS37" s="150"/>
      <c r="CT37" s="150"/>
      <c r="CU37" s="114">
        <f t="shared" si="0"/>
        <v>0</v>
      </c>
    </row>
    <row r="38" spans="1:99" x14ac:dyDescent="0.3">
      <c r="A38" s="32" t="str">
        <f>IF(Requirements!A38="","",Requirements!A38)</f>
        <v/>
      </c>
      <c r="B38" s="33" t="str">
        <f>IF(Requirements!B38="","",Requirements!B38)</f>
        <v/>
      </c>
      <c r="C38" s="153"/>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50"/>
      <c r="BC38" s="150"/>
      <c r="BD38" s="150"/>
      <c r="BE38" s="150"/>
      <c r="BF38" s="150"/>
      <c r="BG38" s="150"/>
      <c r="BH38" s="150"/>
      <c r="BI38" s="150"/>
      <c r="BJ38" s="150"/>
      <c r="BK38" s="150"/>
      <c r="BL38" s="150"/>
      <c r="BM38" s="150"/>
      <c r="BN38" s="150"/>
      <c r="BO38" s="150"/>
      <c r="BP38" s="150"/>
      <c r="BQ38" s="150"/>
      <c r="BR38" s="150"/>
      <c r="BS38" s="150"/>
      <c r="BT38" s="150"/>
      <c r="BU38" s="150"/>
      <c r="BV38" s="150"/>
      <c r="BW38" s="150"/>
      <c r="BX38" s="150"/>
      <c r="BY38" s="150"/>
      <c r="BZ38" s="150"/>
      <c r="CA38" s="150"/>
      <c r="CB38" s="150"/>
      <c r="CC38" s="150"/>
      <c r="CD38" s="150"/>
      <c r="CE38" s="150"/>
      <c r="CF38" s="150"/>
      <c r="CG38" s="150"/>
      <c r="CH38" s="150"/>
      <c r="CI38" s="150"/>
      <c r="CJ38" s="150"/>
      <c r="CK38" s="150"/>
      <c r="CL38" s="150"/>
      <c r="CM38" s="150"/>
      <c r="CN38" s="150"/>
      <c r="CO38" s="150"/>
      <c r="CP38" s="150"/>
      <c r="CQ38" s="150"/>
      <c r="CR38" s="150"/>
      <c r="CS38" s="150"/>
      <c r="CT38" s="150"/>
      <c r="CU38" s="114">
        <f t="shared" si="0"/>
        <v>0</v>
      </c>
    </row>
    <row r="39" spans="1:99" x14ac:dyDescent="0.3">
      <c r="A39" s="32" t="str">
        <f>IF(Requirements!A39="","",Requirements!A39)</f>
        <v/>
      </c>
      <c r="B39" s="33" t="str">
        <f>IF(Requirements!B39="","",Requirements!B39)</f>
        <v/>
      </c>
      <c r="C39" s="153"/>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0"/>
      <c r="AY39" s="150"/>
      <c r="AZ39" s="150"/>
      <c r="BA39" s="150"/>
      <c r="BB39" s="150"/>
      <c r="BC39" s="150"/>
      <c r="BD39" s="150"/>
      <c r="BE39" s="150"/>
      <c r="BF39" s="150"/>
      <c r="BG39" s="150"/>
      <c r="BH39" s="150"/>
      <c r="BI39" s="150"/>
      <c r="BJ39" s="150"/>
      <c r="BK39" s="150"/>
      <c r="BL39" s="150"/>
      <c r="BM39" s="150"/>
      <c r="BN39" s="150"/>
      <c r="BO39" s="150"/>
      <c r="BP39" s="150"/>
      <c r="BQ39" s="150"/>
      <c r="BR39" s="150"/>
      <c r="BS39" s="150"/>
      <c r="BT39" s="150"/>
      <c r="BU39" s="150"/>
      <c r="BV39" s="150"/>
      <c r="BW39" s="150"/>
      <c r="BX39" s="150"/>
      <c r="BY39" s="150"/>
      <c r="BZ39" s="150"/>
      <c r="CA39" s="150"/>
      <c r="CB39" s="150"/>
      <c r="CC39" s="150"/>
      <c r="CD39" s="150"/>
      <c r="CE39" s="150"/>
      <c r="CF39" s="150"/>
      <c r="CG39" s="150"/>
      <c r="CH39" s="150"/>
      <c r="CI39" s="150"/>
      <c r="CJ39" s="150"/>
      <c r="CK39" s="150"/>
      <c r="CL39" s="150"/>
      <c r="CM39" s="150"/>
      <c r="CN39" s="150"/>
      <c r="CO39" s="150"/>
      <c r="CP39" s="150"/>
      <c r="CQ39" s="150"/>
      <c r="CR39" s="150"/>
      <c r="CS39" s="150"/>
      <c r="CT39" s="150"/>
      <c r="CU39" s="114">
        <f t="shared" si="0"/>
        <v>0</v>
      </c>
    </row>
    <row r="40" spans="1:99" x14ac:dyDescent="0.3">
      <c r="A40" s="32" t="str">
        <f>IF(Requirements!A40="","",Requirements!A40)</f>
        <v/>
      </c>
      <c r="B40" s="33" t="str">
        <f>IF(Requirements!B40="","",Requirements!B40)</f>
        <v/>
      </c>
      <c r="C40" s="153"/>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c r="AV40" s="150"/>
      <c r="AW40" s="150"/>
      <c r="AX40" s="150"/>
      <c r="AY40" s="150"/>
      <c r="AZ40" s="150"/>
      <c r="BA40" s="150"/>
      <c r="BB40" s="150"/>
      <c r="BC40" s="150"/>
      <c r="BD40" s="150"/>
      <c r="BE40" s="150"/>
      <c r="BF40" s="150"/>
      <c r="BG40" s="150"/>
      <c r="BH40" s="150"/>
      <c r="BI40" s="150"/>
      <c r="BJ40" s="150"/>
      <c r="BK40" s="150"/>
      <c r="BL40" s="150"/>
      <c r="BM40" s="150"/>
      <c r="BN40" s="150"/>
      <c r="BO40" s="150"/>
      <c r="BP40" s="150"/>
      <c r="BQ40" s="150"/>
      <c r="BR40" s="150"/>
      <c r="BS40" s="150"/>
      <c r="BT40" s="150"/>
      <c r="BU40" s="150"/>
      <c r="BV40" s="150"/>
      <c r="BW40" s="150"/>
      <c r="BX40" s="150"/>
      <c r="BY40" s="150"/>
      <c r="BZ40" s="150"/>
      <c r="CA40" s="150"/>
      <c r="CB40" s="150"/>
      <c r="CC40" s="150"/>
      <c r="CD40" s="150"/>
      <c r="CE40" s="150"/>
      <c r="CF40" s="150"/>
      <c r="CG40" s="150"/>
      <c r="CH40" s="150"/>
      <c r="CI40" s="150"/>
      <c r="CJ40" s="150"/>
      <c r="CK40" s="150"/>
      <c r="CL40" s="150"/>
      <c r="CM40" s="150"/>
      <c r="CN40" s="150"/>
      <c r="CO40" s="150"/>
      <c r="CP40" s="150"/>
      <c r="CQ40" s="150"/>
      <c r="CR40" s="150"/>
      <c r="CS40" s="150"/>
      <c r="CT40" s="150"/>
      <c r="CU40" s="114">
        <f t="shared" si="0"/>
        <v>0</v>
      </c>
    </row>
    <row r="41" spans="1:99" x14ac:dyDescent="0.3">
      <c r="A41" s="32" t="str">
        <f>IF(Requirements!A41="","",Requirements!A41)</f>
        <v/>
      </c>
      <c r="B41" s="33" t="str">
        <f>IF(Requirements!B41="","",Requirements!B41)</f>
        <v/>
      </c>
      <c r="C41" s="153"/>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c r="AZ41" s="150"/>
      <c r="BA41" s="150"/>
      <c r="BB41" s="150"/>
      <c r="BC41" s="150"/>
      <c r="BD41" s="150"/>
      <c r="BE41" s="150"/>
      <c r="BF41" s="150"/>
      <c r="BG41" s="150"/>
      <c r="BH41" s="150"/>
      <c r="BI41" s="150"/>
      <c r="BJ41" s="150"/>
      <c r="BK41" s="150"/>
      <c r="BL41" s="150"/>
      <c r="BM41" s="150"/>
      <c r="BN41" s="150"/>
      <c r="BO41" s="150"/>
      <c r="BP41" s="150"/>
      <c r="BQ41" s="150"/>
      <c r="BR41" s="150"/>
      <c r="BS41" s="150"/>
      <c r="BT41" s="150"/>
      <c r="BU41" s="150"/>
      <c r="BV41" s="150"/>
      <c r="BW41" s="150"/>
      <c r="BX41" s="150"/>
      <c r="BY41" s="150"/>
      <c r="BZ41" s="150"/>
      <c r="CA41" s="150"/>
      <c r="CB41" s="150"/>
      <c r="CC41" s="150"/>
      <c r="CD41" s="150"/>
      <c r="CE41" s="150"/>
      <c r="CF41" s="150"/>
      <c r="CG41" s="150"/>
      <c r="CH41" s="150"/>
      <c r="CI41" s="150"/>
      <c r="CJ41" s="150"/>
      <c r="CK41" s="150"/>
      <c r="CL41" s="150"/>
      <c r="CM41" s="150"/>
      <c r="CN41" s="150"/>
      <c r="CO41" s="150"/>
      <c r="CP41" s="150"/>
      <c r="CQ41" s="150"/>
      <c r="CR41" s="150"/>
      <c r="CS41" s="150"/>
      <c r="CT41" s="150"/>
      <c r="CU41" s="114">
        <f t="shared" si="0"/>
        <v>0</v>
      </c>
    </row>
    <row r="42" spans="1:99" x14ac:dyDescent="0.3">
      <c r="A42" s="32" t="str">
        <f>IF(Requirements!A42="","",Requirements!A42)</f>
        <v/>
      </c>
      <c r="B42" s="33" t="str">
        <f>IF(Requirements!B42="","",Requirements!B42)</f>
        <v/>
      </c>
      <c r="C42" s="153"/>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0"/>
      <c r="AY42" s="150"/>
      <c r="AZ42" s="150"/>
      <c r="BA42" s="150"/>
      <c r="BB42" s="150"/>
      <c r="BC42" s="150"/>
      <c r="BD42" s="150"/>
      <c r="BE42" s="150"/>
      <c r="BF42" s="150"/>
      <c r="BG42" s="150"/>
      <c r="BH42" s="150"/>
      <c r="BI42" s="150"/>
      <c r="BJ42" s="150"/>
      <c r="BK42" s="150"/>
      <c r="BL42" s="150"/>
      <c r="BM42" s="150"/>
      <c r="BN42" s="150"/>
      <c r="BO42" s="150"/>
      <c r="BP42" s="150"/>
      <c r="BQ42" s="150"/>
      <c r="BR42" s="150"/>
      <c r="BS42" s="150"/>
      <c r="BT42" s="150"/>
      <c r="BU42" s="150"/>
      <c r="BV42" s="150"/>
      <c r="BW42" s="150"/>
      <c r="BX42" s="150"/>
      <c r="BY42" s="150"/>
      <c r="BZ42" s="150"/>
      <c r="CA42" s="150"/>
      <c r="CB42" s="150"/>
      <c r="CC42" s="150"/>
      <c r="CD42" s="150"/>
      <c r="CE42" s="150"/>
      <c r="CF42" s="150"/>
      <c r="CG42" s="150"/>
      <c r="CH42" s="150"/>
      <c r="CI42" s="150"/>
      <c r="CJ42" s="150"/>
      <c r="CK42" s="150"/>
      <c r="CL42" s="150"/>
      <c r="CM42" s="150"/>
      <c r="CN42" s="150"/>
      <c r="CO42" s="150"/>
      <c r="CP42" s="150"/>
      <c r="CQ42" s="150"/>
      <c r="CR42" s="150"/>
      <c r="CS42" s="150"/>
      <c r="CT42" s="150"/>
      <c r="CU42" s="114">
        <f t="shared" si="0"/>
        <v>0</v>
      </c>
    </row>
    <row r="43" spans="1:99" x14ac:dyDescent="0.3">
      <c r="A43" s="32" t="str">
        <f>IF(Requirements!A43="","",Requirements!A43)</f>
        <v/>
      </c>
      <c r="B43" s="33" t="str">
        <f>IF(Requirements!B43="","",Requirements!B43)</f>
        <v/>
      </c>
      <c r="C43" s="153"/>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0"/>
      <c r="BG43" s="150"/>
      <c r="BH43" s="150"/>
      <c r="BI43" s="150"/>
      <c r="BJ43" s="150"/>
      <c r="BK43" s="150"/>
      <c r="BL43" s="150"/>
      <c r="BM43" s="150"/>
      <c r="BN43" s="150"/>
      <c r="BO43" s="150"/>
      <c r="BP43" s="150"/>
      <c r="BQ43" s="150"/>
      <c r="BR43" s="150"/>
      <c r="BS43" s="150"/>
      <c r="BT43" s="150"/>
      <c r="BU43" s="150"/>
      <c r="BV43" s="150"/>
      <c r="BW43" s="150"/>
      <c r="BX43" s="150"/>
      <c r="BY43" s="150"/>
      <c r="BZ43" s="150"/>
      <c r="CA43" s="150"/>
      <c r="CB43" s="150"/>
      <c r="CC43" s="150"/>
      <c r="CD43" s="150"/>
      <c r="CE43" s="150"/>
      <c r="CF43" s="150"/>
      <c r="CG43" s="150"/>
      <c r="CH43" s="150"/>
      <c r="CI43" s="150"/>
      <c r="CJ43" s="150"/>
      <c r="CK43" s="150"/>
      <c r="CL43" s="150"/>
      <c r="CM43" s="150"/>
      <c r="CN43" s="150"/>
      <c r="CO43" s="150"/>
      <c r="CP43" s="150"/>
      <c r="CQ43" s="150"/>
      <c r="CR43" s="150"/>
      <c r="CS43" s="150"/>
      <c r="CT43" s="150"/>
      <c r="CU43" s="114">
        <f t="shared" si="0"/>
        <v>0</v>
      </c>
    </row>
    <row r="44" spans="1:99" x14ac:dyDescent="0.3">
      <c r="A44" s="32" t="str">
        <f>IF(Requirements!A44="","",Requirements!A44)</f>
        <v/>
      </c>
      <c r="B44" s="33" t="str">
        <f>IF(Requirements!B44="","",Requirements!B44)</f>
        <v/>
      </c>
      <c r="C44" s="153"/>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c r="BD44" s="150"/>
      <c r="BE44" s="150"/>
      <c r="BF44" s="150"/>
      <c r="BG44" s="150"/>
      <c r="BH44" s="150"/>
      <c r="BI44" s="150"/>
      <c r="BJ44" s="150"/>
      <c r="BK44" s="150"/>
      <c r="BL44" s="150"/>
      <c r="BM44" s="150"/>
      <c r="BN44" s="150"/>
      <c r="BO44" s="150"/>
      <c r="BP44" s="150"/>
      <c r="BQ44" s="150"/>
      <c r="BR44" s="150"/>
      <c r="BS44" s="150"/>
      <c r="BT44" s="150"/>
      <c r="BU44" s="150"/>
      <c r="BV44" s="150"/>
      <c r="BW44" s="150"/>
      <c r="BX44" s="150"/>
      <c r="BY44" s="150"/>
      <c r="BZ44" s="150"/>
      <c r="CA44" s="150"/>
      <c r="CB44" s="150"/>
      <c r="CC44" s="150"/>
      <c r="CD44" s="150"/>
      <c r="CE44" s="150"/>
      <c r="CF44" s="150"/>
      <c r="CG44" s="150"/>
      <c r="CH44" s="150"/>
      <c r="CI44" s="150"/>
      <c r="CJ44" s="150"/>
      <c r="CK44" s="150"/>
      <c r="CL44" s="150"/>
      <c r="CM44" s="150"/>
      <c r="CN44" s="150"/>
      <c r="CO44" s="150"/>
      <c r="CP44" s="150"/>
      <c r="CQ44" s="150"/>
      <c r="CR44" s="150"/>
      <c r="CS44" s="150"/>
      <c r="CT44" s="150"/>
      <c r="CU44" s="114">
        <f t="shared" si="0"/>
        <v>0</v>
      </c>
    </row>
    <row r="45" spans="1:99" x14ac:dyDescent="0.3">
      <c r="A45" s="32" t="str">
        <f>IF(Requirements!A45="","",Requirements!A45)</f>
        <v/>
      </c>
      <c r="B45" s="33" t="str">
        <f>IF(Requirements!B45="","",Requirements!B45)</f>
        <v/>
      </c>
      <c r="C45" s="153"/>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c r="BE45" s="150"/>
      <c r="BF45" s="150"/>
      <c r="BG45" s="150"/>
      <c r="BH45" s="150"/>
      <c r="BI45" s="150"/>
      <c r="BJ45" s="150"/>
      <c r="BK45" s="150"/>
      <c r="BL45" s="150"/>
      <c r="BM45" s="150"/>
      <c r="BN45" s="150"/>
      <c r="BO45" s="150"/>
      <c r="BP45" s="150"/>
      <c r="BQ45" s="150"/>
      <c r="BR45" s="150"/>
      <c r="BS45" s="150"/>
      <c r="BT45" s="150"/>
      <c r="BU45" s="150"/>
      <c r="BV45" s="150"/>
      <c r="BW45" s="150"/>
      <c r="BX45" s="150"/>
      <c r="BY45" s="150"/>
      <c r="BZ45" s="150"/>
      <c r="CA45" s="150"/>
      <c r="CB45" s="150"/>
      <c r="CC45" s="150"/>
      <c r="CD45" s="150"/>
      <c r="CE45" s="150"/>
      <c r="CF45" s="150"/>
      <c r="CG45" s="150"/>
      <c r="CH45" s="150"/>
      <c r="CI45" s="150"/>
      <c r="CJ45" s="150"/>
      <c r="CK45" s="150"/>
      <c r="CL45" s="150"/>
      <c r="CM45" s="150"/>
      <c r="CN45" s="150"/>
      <c r="CO45" s="150"/>
      <c r="CP45" s="150"/>
      <c r="CQ45" s="150"/>
      <c r="CR45" s="150"/>
      <c r="CS45" s="150"/>
      <c r="CT45" s="150"/>
      <c r="CU45" s="114">
        <f t="shared" si="0"/>
        <v>0</v>
      </c>
    </row>
    <row r="46" spans="1:99" x14ac:dyDescent="0.3">
      <c r="A46" s="32" t="str">
        <f>IF(Requirements!A46="","",Requirements!A46)</f>
        <v/>
      </c>
      <c r="B46" s="33" t="str">
        <f>IF(Requirements!B46="","",Requirements!B46)</f>
        <v/>
      </c>
      <c r="C46" s="153"/>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0"/>
      <c r="AP46" s="150"/>
      <c r="AQ46" s="150"/>
      <c r="AR46" s="150"/>
      <c r="AS46" s="150"/>
      <c r="AT46" s="150"/>
      <c r="AU46" s="150"/>
      <c r="AV46" s="150"/>
      <c r="AW46" s="150"/>
      <c r="AX46" s="150"/>
      <c r="AY46" s="150"/>
      <c r="AZ46" s="150"/>
      <c r="BA46" s="150"/>
      <c r="BB46" s="150"/>
      <c r="BC46" s="150"/>
      <c r="BD46" s="150"/>
      <c r="BE46" s="150"/>
      <c r="BF46" s="150"/>
      <c r="BG46" s="150"/>
      <c r="BH46" s="150"/>
      <c r="BI46" s="150"/>
      <c r="BJ46" s="150"/>
      <c r="BK46" s="150"/>
      <c r="BL46" s="150"/>
      <c r="BM46" s="150"/>
      <c r="BN46" s="150"/>
      <c r="BO46" s="150"/>
      <c r="BP46" s="150"/>
      <c r="BQ46" s="150"/>
      <c r="BR46" s="150"/>
      <c r="BS46" s="150"/>
      <c r="BT46" s="150"/>
      <c r="BU46" s="150"/>
      <c r="BV46" s="150"/>
      <c r="BW46" s="150"/>
      <c r="BX46" s="150"/>
      <c r="BY46" s="150"/>
      <c r="BZ46" s="150"/>
      <c r="CA46" s="150"/>
      <c r="CB46" s="150"/>
      <c r="CC46" s="150"/>
      <c r="CD46" s="150"/>
      <c r="CE46" s="150"/>
      <c r="CF46" s="150"/>
      <c r="CG46" s="150"/>
      <c r="CH46" s="150"/>
      <c r="CI46" s="150"/>
      <c r="CJ46" s="150"/>
      <c r="CK46" s="150"/>
      <c r="CL46" s="150"/>
      <c r="CM46" s="150"/>
      <c r="CN46" s="150"/>
      <c r="CO46" s="150"/>
      <c r="CP46" s="150"/>
      <c r="CQ46" s="150"/>
      <c r="CR46" s="150"/>
      <c r="CS46" s="150"/>
      <c r="CT46" s="150"/>
      <c r="CU46" s="114">
        <f t="shared" si="0"/>
        <v>0</v>
      </c>
    </row>
    <row r="47" spans="1:99" x14ac:dyDescent="0.3">
      <c r="A47" s="32" t="str">
        <f>IF(Requirements!A47="","",Requirements!A47)</f>
        <v/>
      </c>
      <c r="B47" s="33" t="str">
        <f>IF(Requirements!B47="","",Requirements!B47)</f>
        <v/>
      </c>
      <c r="C47" s="153"/>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150"/>
      <c r="AY47" s="150"/>
      <c r="AZ47" s="150"/>
      <c r="BA47" s="150"/>
      <c r="BB47" s="150"/>
      <c r="BC47" s="150"/>
      <c r="BD47" s="150"/>
      <c r="BE47" s="150"/>
      <c r="BF47" s="150"/>
      <c r="BG47" s="150"/>
      <c r="BH47" s="150"/>
      <c r="BI47" s="150"/>
      <c r="BJ47" s="150"/>
      <c r="BK47" s="150"/>
      <c r="BL47" s="150"/>
      <c r="BM47" s="150"/>
      <c r="BN47" s="150"/>
      <c r="BO47" s="150"/>
      <c r="BP47" s="150"/>
      <c r="BQ47" s="150"/>
      <c r="BR47" s="150"/>
      <c r="BS47" s="150"/>
      <c r="BT47" s="150"/>
      <c r="BU47" s="150"/>
      <c r="BV47" s="150"/>
      <c r="BW47" s="150"/>
      <c r="BX47" s="150"/>
      <c r="BY47" s="150"/>
      <c r="BZ47" s="150"/>
      <c r="CA47" s="150"/>
      <c r="CB47" s="150"/>
      <c r="CC47" s="150"/>
      <c r="CD47" s="150"/>
      <c r="CE47" s="150"/>
      <c r="CF47" s="150"/>
      <c r="CG47" s="150"/>
      <c r="CH47" s="150"/>
      <c r="CI47" s="150"/>
      <c r="CJ47" s="150"/>
      <c r="CK47" s="150"/>
      <c r="CL47" s="150"/>
      <c r="CM47" s="150"/>
      <c r="CN47" s="150"/>
      <c r="CO47" s="150"/>
      <c r="CP47" s="150"/>
      <c r="CQ47" s="150"/>
      <c r="CR47" s="150"/>
      <c r="CS47" s="150"/>
      <c r="CT47" s="150"/>
      <c r="CU47" s="114">
        <f t="shared" si="0"/>
        <v>0</v>
      </c>
    </row>
    <row r="48" spans="1:99" x14ac:dyDescent="0.3">
      <c r="A48" s="32" t="str">
        <f>IF(Requirements!A48="","",Requirements!A48)</f>
        <v/>
      </c>
      <c r="B48" s="33" t="str">
        <f>IF(Requirements!B48="","",Requirements!B48)</f>
        <v/>
      </c>
      <c r="C48" s="153"/>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0"/>
      <c r="BD48" s="150"/>
      <c r="BE48" s="150"/>
      <c r="BF48" s="150"/>
      <c r="BG48" s="150"/>
      <c r="BH48" s="150"/>
      <c r="BI48" s="150"/>
      <c r="BJ48" s="150"/>
      <c r="BK48" s="150"/>
      <c r="BL48" s="150"/>
      <c r="BM48" s="150"/>
      <c r="BN48" s="150"/>
      <c r="BO48" s="150"/>
      <c r="BP48" s="150"/>
      <c r="BQ48" s="150"/>
      <c r="BR48" s="150"/>
      <c r="BS48" s="150"/>
      <c r="BT48" s="150"/>
      <c r="BU48" s="150"/>
      <c r="BV48" s="150"/>
      <c r="BW48" s="150"/>
      <c r="BX48" s="150"/>
      <c r="BY48" s="150"/>
      <c r="BZ48" s="150"/>
      <c r="CA48" s="150"/>
      <c r="CB48" s="150"/>
      <c r="CC48" s="150"/>
      <c r="CD48" s="150"/>
      <c r="CE48" s="150"/>
      <c r="CF48" s="150"/>
      <c r="CG48" s="150"/>
      <c r="CH48" s="150"/>
      <c r="CI48" s="150"/>
      <c r="CJ48" s="150"/>
      <c r="CK48" s="150"/>
      <c r="CL48" s="150"/>
      <c r="CM48" s="150"/>
      <c r="CN48" s="150"/>
      <c r="CO48" s="150"/>
      <c r="CP48" s="150"/>
      <c r="CQ48" s="150"/>
      <c r="CR48" s="150"/>
      <c r="CS48" s="150"/>
      <c r="CT48" s="150"/>
      <c r="CU48" s="114">
        <f t="shared" si="0"/>
        <v>0</v>
      </c>
    </row>
    <row r="49" spans="1:99" x14ac:dyDescent="0.3">
      <c r="A49" s="32" t="str">
        <f>IF(Requirements!A49="","",Requirements!A49)</f>
        <v/>
      </c>
      <c r="B49" s="33" t="str">
        <f>IF(Requirements!B49="","",Requirements!B49)</f>
        <v/>
      </c>
      <c r="C49" s="153"/>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0"/>
      <c r="BQ49" s="150"/>
      <c r="BR49" s="150"/>
      <c r="BS49" s="150"/>
      <c r="BT49" s="150"/>
      <c r="BU49" s="150"/>
      <c r="BV49" s="150"/>
      <c r="BW49" s="150"/>
      <c r="BX49" s="150"/>
      <c r="BY49" s="150"/>
      <c r="BZ49" s="150"/>
      <c r="CA49" s="150"/>
      <c r="CB49" s="150"/>
      <c r="CC49" s="150"/>
      <c r="CD49" s="150"/>
      <c r="CE49" s="150"/>
      <c r="CF49" s="150"/>
      <c r="CG49" s="150"/>
      <c r="CH49" s="150"/>
      <c r="CI49" s="150"/>
      <c r="CJ49" s="150"/>
      <c r="CK49" s="150"/>
      <c r="CL49" s="150"/>
      <c r="CM49" s="150"/>
      <c r="CN49" s="150"/>
      <c r="CO49" s="150"/>
      <c r="CP49" s="150"/>
      <c r="CQ49" s="150"/>
      <c r="CR49" s="150"/>
      <c r="CS49" s="150"/>
      <c r="CT49" s="150"/>
      <c r="CU49" s="114">
        <f t="shared" si="0"/>
        <v>0</v>
      </c>
    </row>
    <row r="50" spans="1:99" x14ac:dyDescent="0.3">
      <c r="A50" s="32" t="str">
        <f>IF(Requirements!A50="","",Requirements!A50)</f>
        <v/>
      </c>
      <c r="B50" s="33" t="str">
        <f>IF(Requirements!B50="","",Requirements!B50)</f>
        <v/>
      </c>
      <c r="C50" s="153"/>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0"/>
      <c r="BR50" s="150"/>
      <c r="BS50" s="150"/>
      <c r="BT50" s="150"/>
      <c r="BU50" s="150"/>
      <c r="BV50" s="150"/>
      <c r="BW50" s="150"/>
      <c r="BX50" s="150"/>
      <c r="BY50" s="150"/>
      <c r="BZ50" s="150"/>
      <c r="CA50" s="150"/>
      <c r="CB50" s="150"/>
      <c r="CC50" s="150"/>
      <c r="CD50" s="150"/>
      <c r="CE50" s="150"/>
      <c r="CF50" s="150"/>
      <c r="CG50" s="150"/>
      <c r="CH50" s="150"/>
      <c r="CI50" s="150"/>
      <c r="CJ50" s="150"/>
      <c r="CK50" s="150"/>
      <c r="CL50" s="150"/>
      <c r="CM50" s="150"/>
      <c r="CN50" s="150"/>
      <c r="CO50" s="150"/>
      <c r="CP50" s="150"/>
      <c r="CQ50" s="150"/>
      <c r="CR50" s="150"/>
      <c r="CS50" s="150"/>
      <c r="CT50" s="150"/>
      <c r="CU50" s="114">
        <f t="shared" si="0"/>
        <v>0</v>
      </c>
    </row>
    <row r="51" spans="1:99" x14ac:dyDescent="0.3">
      <c r="A51" s="32" t="str">
        <f>IF(Requirements!A51="","",Requirements!A51)</f>
        <v/>
      </c>
      <c r="B51" s="33" t="str">
        <f>IF(Requirements!B51="","",Requirements!B51)</f>
        <v/>
      </c>
      <c r="C51" s="153"/>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0"/>
      <c r="BQ51" s="150"/>
      <c r="BR51" s="150"/>
      <c r="BS51" s="150"/>
      <c r="BT51" s="150"/>
      <c r="BU51" s="150"/>
      <c r="BV51" s="150"/>
      <c r="BW51" s="150"/>
      <c r="BX51" s="150"/>
      <c r="BY51" s="150"/>
      <c r="BZ51" s="150"/>
      <c r="CA51" s="150"/>
      <c r="CB51" s="150"/>
      <c r="CC51" s="150"/>
      <c r="CD51" s="150"/>
      <c r="CE51" s="150"/>
      <c r="CF51" s="150"/>
      <c r="CG51" s="150"/>
      <c r="CH51" s="150"/>
      <c r="CI51" s="150"/>
      <c r="CJ51" s="150"/>
      <c r="CK51" s="150"/>
      <c r="CL51" s="150"/>
      <c r="CM51" s="150"/>
      <c r="CN51" s="150"/>
      <c r="CO51" s="150"/>
      <c r="CP51" s="150"/>
      <c r="CQ51" s="150"/>
      <c r="CR51" s="150"/>
      <c r="CS51" s="150"/>
      <c r="CT51" s="150"/>
      <c r="CU51" s="114">
        <f t="shared" si="0"/>
        <v>0</v>
      </c>
    </row>
    <row r="52" spans="1:99" x14ac:dyDescent="0.3">
      <c r="A52" s="32" t="str">
        <f>IF(Requirements!A52="","",Requirements!A52)</f>
        <v/>
      </c>
      <c r="B52" s="33" t="str">
        <f>IF(Requirements!B52="","",Requirements!B52)</f>
        <v/>
      </c>
      <c r="C52" s="153"/>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150"/>
      <c r="CC52" s="150"/>
      <c r="CD52" s="150"/>
      <c r="CE52" s="150"/>
      <c r="CF52" s="150"/>
      <c r="CG52" s="150"/>
      <c r="CH52" s="150"/>
      <c r="CI52" s="150"/>
      <c r="CJ52" s="150"/>
      <c r="CK52" s="150"/>
      <c r="CL52" s="150"/>
      <c r="CM52" s="150"/>
      <c r="CN52" s="150"/>
      <c r="CO52" s="150"/>
      <c r="CP52" s="150"/>
      <c r="CQ52" s="150"/>
      <c r="CR52" s="150"/>
      <c r="CS52" s="150"/>
      <c r="CT52" s="150"/>
      <c r="CU52" s="114">
        <f t="shared" si="0"/>
        <v>0</v>
      </c>
    </row>
    <row r="53" spans="1:99" x14ac:dyDescent="0.3">
      <c r="A53" s="32" t="str">
        <f>IF(Requirements!A53="","",Requirements!A53)</f>
        <v/>
      </c>
      <c r="B53" s="33" t="str">
        <f>IF(Requirements!B53="","",Requirements!B53)</f>
        <v/>
      </c>
      <c r="C53" s="153"/>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0"/>
      <c r="BR53" s="150"/>
      <c r="BS53" s="150"/>
      <c r="BT53" s="150"/>
      <c r="BU53" s="150"/>
      <c r="BV53" s="150"/>
      <c r="BW53" s="150"/>
      <c r="BX53" s="150"/>
      <c r="BY53" s="150"/>
      <c r="BZ53" s="150"/>
      <c r="CA53" s="150"/>
      <c r="CB53" s="150"/>
      <c r="CC53" s="150"/>
      <c r="CD53" s="150"/>
      <c r="CE53" s="150"/>
      <c r="CF53" s="150"/>
      <c r="CG53" s="150"/>
      <c r="CH53" s="150"/>
      <c r="CI53" s="150"/>
      <c r="CJ53" s="150"/>
      <c r="CK53" s="150"/>
      <c r="CL53" s="150"/>
      <c r="CM53" s="150"/>
      <c r="CN53" s="150"/>
      <c r="CO53" s="150"/>
      <c r="CP53" s="150"/>
      <c r="CQ53" s="150"/>
      <c r="CR53" s="150"/>
      <c r="CS53" s="150"/>
      <c r="CT53" s="150"/>
      <c r="CU53" s="114">
        <f t="shared" si="0"/>
        <v>0</v>
      </c>
    </row>
    <row r="54" spans="1:99" x14ac:dyDescent="0.3">
      <c r="A54" s="32" t="str">
        <f>IF(Requirements!A54="","",Requirements!A54)</f>
        <v/>
      </c>
      <c r="B54" s="33" t="str">
        <f>IF(Requirements!B54="","",Requirements!B54)</f>
        <v/>
      </c>
      <c r="C54" s="153"/>
      <c r="D54" s="150"/>
      <c r="E54" s="150"/>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c r="AM54" s="150"/>
      <c r="AN54" s="150"/>
      <c r="AO54" s="150"/>
      <c r="AP54" s="150"/>
      <c r="AQ54" s="150"/>
      <c r="AR54" s="150"/>
      <c r="AS54" s="150"/>
      <c r="AT54" s="150"/>
      <c r="AU54" s="150"/>
      <c r="AV54" s="150"/>
      <c r="AW54" s="150"/>
      <c r="AX54" s="150"/>
      <c r="AY54" s="150"/>
      <c r="AZ54" s="150"/>
      <c r="BA54" s="150"/>
      <c r="BB54" s="150"/>
      <c r="BC54" s="150"/>
      <c r="BD54" s="150"/>
      <c r="BE54" s="150"/>
      <c r="BF54" s="150"/>
      <c r="BG54" s="150"/>
      <c r="BH54" s="150"/>
      <c r="BI54" s="150"/>
      <c r="BJ54" s="150"/>
      <c r="BK54" s="150"/>
      <c r="BL54" s="150"/>
      <c r="BM54" s="150"/>
      <c r="BN54" s="150"/>
      <c r="BO54" s="150"/>
      <c r="BP54" s="150"/>
      <c r="BQ54" s="150"/>
      <c r="BR54" s="150"/>
      <c r="BS54" s="150"/>
      <c r="BT54" s="150"/>
      <c r="BU54" s="150"/>
      <c r="BV54" s="150"/>
      <c r="BW54" s="150"/>
      <c r="BX54" s="150"/>
      <c r="BY54" s="150"/>
      <c r="BZ54" s="150"/>
      <c r="CA54" s="150"/>
      <c r="CB54" s="150"/>
      <c r="CC54" s="150"/>
      <c r="CD54" s="150"/>
      <c r="CE54" s="150"/>
      <c r="CF54" s="150"/>
      <c r="CG54" s="150"/>
      <c r="CH54" s="150"/>
      <c r="CI54" s="150"/>
      <c r="CJ54" s="150"/>
      <c r="CK54" s="150"/>
      <c r="CL54" s="150"/>
      <c r="CM54" s="150"/>
      <c r="CN54" s="150"/>
      <c r="CO54" s="150"/>
      <c r="CP54" s="150"/>
      <c r="CQ54" s="150"/>
      <c r="CR54" s="150"/>
      <c r="CS54" s="150"/>
      <c r="CT54" s="150"/>
      <c r="CU54" s="114">
        <f t="shared" si="0"/>
        <v>0</v>
      </c>
    </row>
    <row r="55" spans="1:99" x14ac:dyDescent="0.3">
      <c r="A55" s="32" t="str">
        <f>IF(Requirements!A55="","",Requirements!A55)</f>
        <v/>
      </c>
      <c r="B55" s="33" t="str">
        <f>IF(Requirements!B55="","",Requirements!B55)</f>
        <v/>
      </c>
      <c r="C55" s="153"/>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150"/>
      <c r="AZ55" s="150"/>
      <c r="BA55" s="150"/>
      <c r="BB55" s="150"/>
      <c r="BC55" s="150"/>
      <c r="BD55" s="150"/>
      <c r="BE55" s="150"/>
      <c r="BF55" s="150"/>
      <c r="BG55" s="150"/>
      <c r="BH55" s="150"/>
      <c r="BI55" s="150"/>
      <c r="BJ55" s="150"/>
      <c r="BK55" s="150"/>
      <c r="BL55" s="150"/>
      <c r="BM55" s="150"/>
      <c r="BN55" s="150"/>
      <c r="BO55" s="150"/>
      <c r="BP55" s="150"/>
      <c r="BQ55" s="150"/>
      <c r="BR55" s="150"/>
      <c r="BS55" s="150"/>
      <c r="BT55" s="150"/>
      <c r="BU55" s="150"/>
      <c r="BV55" s="150"/>
      <c r="BW55" s="150"/>
      <c r="BX55" s="150"/>
      <c r="BY55" s="150"/>
      <c r="BZ55" s="150"/>
      <c r="CA55" s="150"/>
      <c r="CB55" s="150"/>
      <c r="CC55" s="150"/>
      <c r="CD55" s="150"/>
      <c r="CE55" s="150"/>
      <c r="CF55" s="150"/>
      <c r="CG55" s="150"/>
      <c r="CH55" s="150"/>
      <c r="CI55" s="150"/>
      <c r="CJ55" s="150"/>
      <c r="CK55" s="150"/>
      <c r="CL55" s="150"/>
      <c r="CM55" s="150"/>
      <c r="CN55" s="150"/>
      <c r="CO55" s="150"/>
      <c r="CP55" s="150"/>
      <c r="CQ55" s="150"/>
      <c r="CR55" s="150"/>
      <c r="CS55" s="150"/>
      <c r="CT55" s="150"/>
      <c r="CU55" s="114">
        <f t="shared" si="0"/>
        <v>0</v>
      </c>
    </row>
    <row r="56" spans="1:99" x14ac:dyDescent="0.3">
      <c r="A56" s="32" t="str">
        <f>IF(Requirements!A56="","",Requirements!A56)</f>
        <v/>
      </c>
      <c r="B56" s="33" t="str">
        <f>IF(Requirements!B56="","",Requirements!B56)</f>
        <v/>
      </c>
      <c r="C56" s="153"/>
      <c r="D56" s="150"/>
      <c r="E56" s="150"/>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150"/>
      <c r="AM56" s="150"/>
      <c r="AN56" s="150"/>
      <c r="AO56" s="150"/>
      <c r="AP56" s="150"/>
      <c r="AQ56" s="150"/>
      <c r="AR56" s="150"/>
      <c r="AS56" s="150"/>
      <c r="AT56" s="150"/>
      <c r="AU56" s="150"/>
      <c r="AV56" s="150"/>
      <c r="AW56" s="150"/>
      <c r="AX56" s="150"/>
      <c r="AY56" s="150"/>
      <c r="AZ56" s="150"/>
      <c r="BA56" s="150"/>
      <c r="BB56" s="150"/>
      <c r="BC56" s="150"/>
      <c r="BD56" s="150"/>
      <c r="BE56" s="150"/>
      <c r="BF56" s="150"/>
      <c r="BG56" s="150"/>
      <c r="BH56" s="150"/>
      <c r="BI56" s="150"/>
      <c r="BJ56" s="150"/>
      <c r="BK56" s="150"/>
      <c r="BL56" s="150"/>
      <c r="BM56" s="150"/>
      <c r="BN56" s="150"/>
      <c r="BO56" s="150"/>
      <c r="BP56" s="150"/>
      <c r="BQ56" s="150"/>
      <c r="BR56" s="150"/>
      <c r="BS56" s="150"/>
      <c r="BT56" s="150"/>
      <c r="BU56" s="150"/>
      <c r="BV56" s="150"/>
      <c r="BW56" s="150"/>
      <c r="BX56" s="150"/>
      <c r="BY56" s="150"/>
      <c r="BZ56" s="150"/>
      <c r="CA56" s="150"/>
      <c r="CB56" s="150"/>
      <c r="CC56" s="150"/>
      <c r="CD56" s="150"/>
      <c r="CE56" s="150"/>
      <c r="CF56" s="150"/>
      <c r="CG56" s="150"/>
      <c r="CH56" s="150"/>
      <c r="CI56" s="150"/>
      <c r="CJ56" s="150"/>
      <c r="CK56" s="150"/>
      <c r="CL56" s="150"/>
      <c r="CM56" s="150"/>
      <c r="CN56" s="150"/>
      <c r="CO56" s="150"/>
      <c r="CP56" s="150"/>
      <c r="CQ56" s="150"/>
      <c r="CR56" s="150"/>
      <c r="CS56" s="150"/>
      <c r="CT56" s="150"/>
      <c r="CU56" s="114">
        <f t="shared" si="0"/>
        <v>0</v>
      </c>
    </row>
    <row r="57" spans="1:99" x14ac:dyDescent="0.3">
      <c r="A57" s="32" t="str">
        <f>IF(Requirements!A57="","",Requirements!A57)</f>
        <v/>
      </c>
      <c r="B57" s="33" t="str">
        <f>IF(Requirements!B57="","",Requirements!B57)</f>
        <v/>
      </c>
      <c r="C57" s="153"/>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0"/>
      <c r="AY57" s="150"/>
      <c r="AZ57" s="150"/>
      <c r="BA57" s="150"/>
      <c r="BB57" s="150"/>
      <c r="BC57" s="150"/>
      <c r="BD57" s="150"/>
      <c r="BE57" s="150"/>
      <c r="BF57" s="150"/>
      <c r="BG57" s="150"/>
      <c r="BH57" s="150"/>
      <c r="BI57" s="150"/>
      <c r="BJ57" s="150"/>
      <c r="BK57" s="150"/>
      <c r="BL57" s="150"/>
      <c r="BM57" s="150"/>
      <c r="BN57" s="150"/>
      <c r="BO57" s="150"/>
      <c r="BP57" s="150"/>
      <c r="BQ57" s="150"/>
      <c r="BR57" s="150"/>
      <c r="BS57" s="150"/>
      <c r="BT57" s="150"/>
      <c r="BU57" s="150"/>
      <c r="BV57" s="150"/>
      <c r="BW57" s="150"/>
      <c r="BX57" s="150"/>
      <c r="BY57" s="150"/>
      <c r="BZ57" s="150"/>
      <c r="CA57" s="150"/>
      <c r="CB57" s="150"/>
      <c r="CC57" s="150"/>
      <c r="CD57" s="150"/>
      <c r="CE57" s="150"/>
      <c r="CF57" s="150"/>
      <c r="CG57" s="150"/>
      <c r="CH57" s="150"/>
      <c r="CI57" s="150"/>
      <c r="CJ57" s="150"/>
      <c r="CK57" s="150"/>
      <c r="CL57" s="150"/>
      <c r="CM57" s="150"/>
      <c r="CN57" s="150"/>
      <c r="CO57" s="150"/>
      <c r="CP57" s="150"/>
      <c r="CQ57" s="150"/>
      <c r="CR57" s="150"/>
      <c r="CS57" s="150"/>
      <c r="CT57" s="150"/>
      <c r="CU57" s="114">
        <f t="shared" si="0"/>
        <v>0</v>
      </c>
    </row>
    <row r="58" spans="1:99" x14ac:dyDescent="0.3">
      <c r="A58" s="32" t="str">
        <f>IF(Requirements!A58="","",Requirements!A58)</f>
        <v/>
      </c>
      <c r="B58" s="33" t="str">
        <f>IF(Requirements!B58="","",Requirements!B58)</f>
        <v/>
      </c>
      <c r="C58" s="153"/>
      <c r="D58" s="150"/>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M58" s="150"/>
      <c r="AN58" s="150"/>
      <c r="AO58" s="150"/>
      <c r="AP58" s="150"/>
      <c r="AQ58" s="150"/>
      <c r="AR58" s="150"/>
      <c r="AS58" s="150"/>
      <c r="AT58" s="150"/>
      <c r="AU58" s="150"/>
      <c r="AV58" s="150"/>
      <c r="AW58" s="150"/>
      <c r="AX58" s="150"/>
      <c r="AY58" s="150"/>
      <c r="AZ58" s="150"/>
      <c r="BA58" s="150"/>
      <c r="BB58" s="150"/>
      <c r="BC58" s="150"/>
      <c r="BD58" s="150"/>
      <c r="BE58" s="150"/>
      <c r="BF58" s="150"/>
      <c r="BG58" s="150"/>
      <c r="BH58" s="150"/>
      <c r="BI58" s="150"/>
      <c r="BJ58" s="150"/>
      <c r="BK58" s="150"/>
      <c r="BL58" s="150"/>
      <c r="BM58" s="150"/>
      <c r="BN58" s="150"/>
      <c r="BO58" s="150"/>
      <c r="BP58" s="150"/>
      <c r="BQ58" s="150"/>
      <c r="BR58" s="150"/>
      <c r="BS58" s="150"/>
      <c r="BT58" s="150"/>
      <c r="BU58" s="150"/>
      <c r="BV58" s="150"/>
      <c r="BW58" s="150"/>
      <c r="BX58" s="150"/>
      <c r="BY58" s="150"/>
      <c r="BZ58" s="150"/>
      <c r="CA58" s="150"/>
      <c r="CB58" s="150"/>
      <c r="CC58" s="150"/>
      <c r="CD58" s="150"/>
      <c r="CE58" s="150"/>
      <c r="CF58" s="150"/>
      <c r="CG58" s="150"/>
      <c r="CH58" s="150"/>
      <c r="CI58" s="150"/>
      <c r="CJ58" s="150"/>
      <c r="CK58" s="150"/>
      <c r="CL58" s="150"/>
      <c r="CM58" s="150"/>
      <c r="CN58" s="150"/>
      <c r="CO58" s="150"/>
      <c r="CP58" s="150"/>
      <c r="CQ58" s="150"/>
      <c r="CR58" s="150"/>
      <c r="CS58" s="150"/>
      <c r="CT58" s="150"/>
      <c r="CU58" s="114">
        <f t="shared" si="0"/>
        <v>0</v>
      </c>
    </row>
    <row r="59" spans="1:99" x14ac:dyDescent="0.3">
      <c r="A59" s="32" t="str">
        <f>IF(Requirements!A59="","",Requirements!A59)</f>
        <v/>
      </c>
      <c r="B59" s="33" t="str">
        <f>IF(Requirements!B59="","",Requirements!B59)</f>
        <v/>
      </c>
      <c r="C59" s="153"/>
      <c r="D59" s="150"/>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0"/>
      <c r="AY59" s="150"/>
      <c r="AZ59" s="150"/>
      <c r="BA59" s="150"/>
      <c r="BB59" s="150"/>
      <c r="BC59" s="150"/>
      <c r="BD59" s="150"/>
      <c r="BE59" s="150"/>
      <c r="BF59" s="150"/>
      <c r="BG59" s="150"/>
      <c r="BH59" s="150"/>
      <c r="BI59" s="150"/>
      <c r="BJ59" s="150"/>
      <c r="BK59" s="150"/>
      <c r="BL59" s="150"/>
      <c r="BM59" s="150"/>
      <c r="BN59" s="150"/>
      <c r="BO59" s="150"/>
      <c r="BP59" s="150"/>
      <c r="BQ59" s="150"/>
      <c r="BR59" s="150"/>
      <c r="BS59" s="150"/>
      <c r="BT59" s="150"/>
      <c r="BU59" s="150"/>
      <c r="BV59" s="150"/>
      <c r="BW59" s="150"/>
      <c r="BX59" s="150"/>
      <c r="BY59" s="150"/>
      <c r="BZ59" s="150"/>
      <c r="CA59" s="150"/>
      <c r="CB59" s="150"/>
      <c r="CC59" s="150"/>
      <c r="CD59" s="150"/>
      <c r="CE59" s="150"/>
      <c r="CF59" s="150"/>
      <c r="CG59" s="150"/>
      <c r="CH59" s="150"/>
      <c r="CI59" s="150"/>
      <c r="CJ59" s="150"/>
      <c r="CK59" s="150"/>
      <c r="CL59" s="150"/>
      <c r="CM59" s="150"/>
      <c r="CN59" s="150"/>
      <c r="CO59" s="150"/>
      <c r="CP59" s="150"/>
      <c r="CQ59" s="150"/>
      <c r="CR59" s="150"/>
      <c r="CS59" s="150"/>
      <c r="CT59" s="150"/>
      <c r="CU59" s="114">
        <f t="shared" si="0"/>
        <v>0</v>
      </c>
    </row>
    <row r="60" spans="1:99" x14ac:dyDescent="0.3">
      <c r="A60" s="32" t="str">
        <f>IF(Requirements!A60="","",Requirements!A60)</f>
        <v/>
      </c>
      <c r="B60" s="33" t="str">
        <f>IF(Requirements!B60="","",Requirements!B60)</f>
        <v/>
      </c>
      <c r="C60" s="153"/>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0"/>
      <c r="AW60" s="150"/>
      <c r="AX60" s="150"/>
      <c r="AY60" s="150"/>
      <c r="AZ60" s="150"/>
      <c r="BA60" s="150"/>
      <c r="BB60" s="150"/>
      <c r="BC60" s="150"/>
      <c r="BD60" s="150"/>
      <c r="BE60" s="150"/>
      <c r="BF60" s="150"/>
      <c r="BG60" s="150"/>
      <c r="BH60" s="150"/>
      <c r="BI60" s="150"/>
      <c r="BJ60" s="150"/>
      <c r="BK60" s="150"/>
      <c r="BL60" s="150"/>
      <c r="BM60" s="150"/>
      <c r="BN60" s="150"/>
      <c r="BO60" s="150"/>
      <c r="BP60" s="150"/>
      <c r="BQ60" s="150"/>
      <c r="BR60" s="150"/>
      <c r="BS60" s="150"/>
      <c r="BT60" s="150"/>
      <c r="BU60" s="150"/>
      <c r="BV60" s="150"/>
      <c r="BW60" s="150"/>
      <c r="BX60" s="150"/>
      <c r="BY60" s="150"/>
      <c r="BZ60" s="150"/>
      <c r="CA60" s="150"/>
      <c r="CB60" s="150"/>
      <c r="CC60" s="150"/>
      <c r="CD60" s="150"/>
      <c r="CE60" s="150"/>
      <c r="CF60" s="150"/>
      <c r="CG60" s="150"/>
      <c r="CH60" s="150"/>
      <c r="CI60" s="150"/>
      <c r="CJ60" s="150"/>
      <c r="CK60" s="150"/>
      <c r="CL60" s="150"/>
      <c r="CM60" s="150"/>
      <c r="CN60" s="150"/>
      <c r="CO60" s="150"/>
      <c r="CP60" s="150"/>
      <c r="CQ60" s="150"/>
      <c r="CR60" s="150"/>
      <c r="CS60" s="150"/>
      <c r="CT60" s="150"/>
      <c r="CU60" s="114">
        <f t="shared" si="0"/>
        <v>0</v>
      </c>
    </row>
    <row r="61" spans="1:99" x14ac:dyDescent="0.3">
      <c r="A61" s="32" t="str">
        <f>IF(Requirements!A61="","",Requirements!A61)</f>
        <v/>
      </c>
      <c r="B61" s="33" t="str">
        <f>IF(Requirements!B61="","",Requirements!B61)</f>
        <v/>
      </c>
      <c r="C61" s="153"/>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M61" s="150"/>
      <c r="AN61" s="150"/>
      <c r="AO61" s="150"/>
      <c r="AP61" s="150"/>
      <c r="AQ61" s="150"/>
      <c r="AR61" s="150"/>
      <c r="AS61" s="150"/>
      <c r="AT61" s="150"/>
      <c r="AU61" s="150"/>
      <c r="AV61" s="150"/>
      <c r="AW61" s="150"/>
      <c r="AX61" s="150"/>
      <c r="AY61" s="150"/>
      <c r="AZ61" s="150"/>
      <c r="BA61" s="150"/>
      <c r="BB61" s="150"/>
      <c r="BC61" s="150"/>
      <c r="BD61" s="150"/>
      <c r="BE61" s="150"/>
      <c r="BF61" s="150"/>
      <c r="BG61" s="150"/>
      <c r="BH61" s="150"/>
      <c r="BI61" s="150"/>
      <c r="BJ61" s="150"/>
      <c r="BK61" s="150"/>
      <c r="BL61" s="150"/>
      <c r="BM61" s="150"/>
      <c r="BN61" s="150"/>
      <c r="BO61" s="150"/>
      <c r="BP61" s="150"/>
      <c r="BQ61" s="150"/>
      <c r="BR61" s="150"/>
      <c r="BS61" s="150"/>
      <c r="BT61" s="150"/>
      <c r="BU61" s="150"/>
      <c r="BV61" s="150"/>
      <c r="BW61" s="150"/>
      <c r="BX61" s="150"/>
      <c r="BY61" s="150"/>
      <c r="BZ61" s="150"/>
      <c r="CA61" s="150"/>
      <c r="CB61" s="150"/>
      <c r="CC61" s="150"/>
      <c r="CD61" s="150"/>
      <c r="CE61" s="150"/>
      <c r="CF61" s="150"/>
      <c r="CG61" s="150"/>
      <c r="CH61" s="150"/>
      <c r="CI61" s="150"/>
      <c r="CJ61" s="150"/>
      <c r="CK61" s="150"/>
      <c r="CL61" s="150"/>
      <c r="CM61" s="150"/>
      <c r="CN61" s="150"/>
      <c r="CO61" s="150"/>
      <c r="CP61" s="150"/>
      <c r="CQ61" s="150"/>
      <c r="CR61" s="150"/>
      <c r="CS61" s="150"/>
      <c r="CT61" s="150"/>
      <c r="CU61" s="114">
        <f t="shared" si="0"/>
        <v>0</v>
      </c>
    </row>
    <row r="62" spans="1:99" x14ac:dyDescent="0.3">
      <c r="A62" s="32" t="str">
        <f>IF(Requirements!A62="","",Requirements!A62)</f>
        <v/>
      </c>
      <c r="B62" s="33" t="str">
        <f>IF(Requirements!B62="","",Requirements!B62)</f>
        <v/>
      </c>
      <c r="C62" s="153"/>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50"/>
      <c r="AX62" s="150"/>
      <c r="AY62" s="150"/>
      <c r="AZ62" s="150"/>
      <c r="BA62" s="150"/>
      <c r="BB62" s="150"/>
      <c r="BC62" s="150"/>
      <c r="BD62" s="150"/>
      <c r="BE62" s="150"/>
      <c r="BF62" s="150"/>
      <c r="BG62" s="150"/>
      <c r="BH62" s="150"/>
      <c r="BI62" s="150"/>
      <c r="BJ62" s="150"/>
      <c r="BK62" s="150"/>
      <c r="BL62" s="150"/>
      <c r="BM62" s="150"/>
      <c r="BN62" s="150"/>
      <c r="BO62" s="150"/>
      <c r="BP62" s="150"/>
      <c r="BQ62" s="150"/>
      <c r="BR62" s="150"/>
      <c r="BS62" s="150"/>
      <c r="BT62" s="150"/>
      <c r="BU62" s="150"/>
      <c r="BV62" s="150"/>
      <c r="BW62" s="150"/>
      <c r="BX62" s="150"/>
      <c r="BY62" s="150"/>
      <c r="BZ62" s="150"/>
      <c r="CA62" s="150"/>
      <c r="CB62" s="150"/>
      <c r="CC62" s="150"/>
      <c r="CD62" s="150"/>
      <c r="CE62" s="150"/>
      <c r="CF62" s="150"/>
      <c r="CG62" s="150"/>
      <c r="CH62" s="150"/>
      <c r="CI62" s="150"/>
      <c r="CJ62" s="150"/>
      <c r="CK62" s="150"/>
      <c r="CL62" s="150"/>
      <c r="CM62" s="150"/>
      <c r="CN62" s="150"/>
      <c r="CO62" s="150"/>
      <c r="CP62" s="150"/>
      <c r="CQ62" s="150"/>
      <c r="CR62" s="150"/>
      <c r="CS62" s="150"/>
      <c r="CT62" s="150"/>
      <c r="CU62" s="114">
        <f t="shared" si="0"/>
        <v>0</v>
      </c>
    </row>
    <row r="63" spans="1:99" x14ac:dyDescent="0.3">
      <c r="A63" s="32" t="str">
        <f>IF(Requirements!A63="","",Requirements!A63)</f>
        <v/>
      </c>
      <c r="B63" s="33" t="str">
        <f>IF(Requirements!B63="","",Requirements!B63)</f>
        <v/>
      </c>
      <c r="C63" s="153"/>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0"/>
      <c r="AG63" s="150"/>
      <c r="AH63" s="150"/>
      <c r="AI63" s="150"/>
      <c r="AJ63" s="150"/>
      <c r="AK63" s="150"/>
      <c r="AL63" s="150"/>
      <c r="AM63" s="150"/>
      <c r="AN63" s="150"/>
      <c r="AO63" s="150"/>
      <c r="AP63" s="150"/>
      <c r="AQ63" s="150"/>
      <c r="AR63" s="150"/>
      <c r="AS63" s="150"/>
      <c r="AT63" s="150"/>
      <c r="AU63" s="150"/>
      <c r="AV63" s="150"/>
      <c r="AW63" s="150"/>
      <c r="AX63" s="150"/>
      <c r="AY63" s="150"/>
      <c r="AZ63" s="150"/>
      <c r="BA63" s="150"/>
      <c r="BB63" s="150"/>
      <c r="BC63" s="150"/>
      <c r="BD63" s="150"/>
      <c r="BE63" s="150"/>
      <c r="BF63" s="150"/>
      <c r="BG63" s="150"/>
      <c r="BH63" s="150"/>
      <c r="BI63" s="150"/>
      <c r="BJ63" s="150"/>
      <c r="BK63" s="150"/>
      <c r="BL63" s="150"/>
      <c r="BM63" s="150"/>
      <c r="BN63" s="150"/>
      <c r="BO63" s="150"/>
      <c r="BP63" s="150"/>
      <c r="BQ63" s="150"/>
      <c r="BR63" s="150"/>
      <c r="BS63" s="150"/>
      <c r="BT63" s="150"/>
      <c r="BU63" s="150"/>
      <c r="BV63" s="150"/>
      <c r="BW63" s="150"/>
      <c r="BX63" s="150"/>
      <c r="BY63" s="150"/>
      <c r="BZ63" s="150"/>
      <c r="CA63" s="150"/>
      <c r="CB63" s="150"/>
      <c r="CC63" s="150"/>
      <c r="CD63" s="150"/>
      <c r="CE63" s="150"/>
      <c r="CF63" s="150"/>
      <c r="CG63" s="150"/>
      <c r="CH63" s="150"/>
      <c r="CI63" s="150"/>
      <c r="CJ63" s="150"/>
      <c r="CK63" s="150"/>
      <c r="CL63" s="150"/>
      <c r="CM63" s="150"/>
      <c r="CN63" s="150"/>
      <c r="CO63" s="150"/>
      <c r="CP63" s="150"/>
      <c r="CQ63" s="150"/>
      <c r="CR63" s="150"/>
      <c r="CS63" s="150"/>
      <c r="CT63" s="150"/>
      <c r="CU63" s="114">
        <f t="shared" si="0"/>
        <v>0</v>
      </c>
    </row>
    <row r="64" spans="1:99" x14ac:dyDescent="0.3">
      <c r="A64" s="32" t="str">
        <f>IF(Requirements!A64="","",Requirements!A64)</f>
        <v/>
      </c>
      <c r="B64" s="33" t="str">
        <f>IF(Requirements!B64="","",Requirements!B64)</f>
        <v/>
      </c>
      <c r="C64" s="153"/>
      <c r="D64" s="150"/>
      <c r="E64" s="150"/>
      <c r="F64" s="150"/>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0"/>
      <c r="AY64" s="150"/>
      <c r="AZ64" s="150"/>
      <c r="BA64" s="150"/>
      <c r="BB64" s="150"/>
      <c r="BC64" s="150"/>
      <c r="BD64" s="150"/>
      <c r="BE64" s="150"/>
      <c r="BF64" s="150"/>
      <c r="BG64" s="150"/>
      <c r="BH64" s="150"/>
      <c r="BI64" s="150"/>
      <c r="BJ64" s="150"/>
      <c r="BK64" s="150"/>
      <c r="BL64" s="150"/>
      <c r="BM64" s="150"/>
      <c r="BN64" s="150"/>
      <c r="BO64" s="150"/>
      <c r="BP64" s="150"/>
      <c r="BQ64" s="150"/>
      <c r="BR64" s="150"/>
      <c r="BS64" s="150"/>
      <c r="BT64" s="150"/>
      <c r="BU64" s="150"/>
      <c r="BV64" s="150"/>
      <c r="BW64" s="150"/>
      <c r="BX64" s="150"/>
      <c r="BY64" s="150"/>
      <c r="BZ64" s="150"/>
      <c r="CA64" s="150"/>
      <c r="CB64" s="150"/>
      <c r="CC64" s="150"/>
      <c r="CD64" s="150"/>
      <c r="CE64" s="150"/>
      <c r="CF64" s="150"/>
      <c r="CG64" s="150"/>
      <c r="CH64" s="150"/>
      <c r="CI64" s="150"/>
      <c r="CJ64" s="150"/>
      <c r="CK64" s="150"/>
      <c r="CL64" s="150"/>
      <c r="CM64" s="150"/>
      <c r="CN64" s="150"/>
      <c r="CO64" s="150"/>
      <c r="CP64" s="150"/>
      <c r="CQ64" s="150"/>
      <c r="CR64" s="150"/>
      <c r="CS64" s="150"/>
      <c r="CT64" s="150"/>
      <c r="CU64" s="114">
        <f t="shared" si="0"/>
        <v>0</v>
      </c>
    </row>
    <row r="65" spans="1:99" x14ac:dyDescent="0.3">
      <c r="A65" s="32" t="str">
        <f>IF(Requirements!A65="","",Requirements!A65)</f>
        <v/>
      </c>
      <c r="B65" s="33" t="str">
        <f>IF(Requirements!B65="","",Requirements!B65)</f>
        <v/>
      </c>
      <c r="C65" s="153"/>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c r="AS65" s="150"/>
      <c r="AT65" s="150"/>
      <c r="AU65" s="150"/>
      <c r="AV65" s="150"/>
      <c r="AW65" s="150"/>
      <c r="AX65" s="150"/>
      <c r="AY65" s="150"/>
      <c r="AZ65" s="150"/>
      <c r="BA65" s="150"/>
      <c r="BB65" s="150"/>
      <c r="BC65" s="150"/>
      <c r="BD65" s="150"/>
      <c r="BE65" s="150"/>
      <c r="BF65" s="150"/>
      <c r="BG65" s="150"/>
      <c r="BH65" s="150"/>
      <c r="BI65" s="150"/>
      <c r="BJ65" s="150"/>
      <c r="BK65" s="150"/>
      <c r="BL65" s="150"/>
      <c r="BM65" s="150"/>
      <c r="BN65" s="150"/>
      <c r="BO65" s="150"/>
      <c r="BP65" s="150"/>
      <c r="BQ65" s="150"/>
      <c r="BR65" s="150"/>
      <c r="BS65" s="150"/>
      <c r="BT65" s="150"/>
      <c r="BU65" s="150"/>
      <c r="BV65" s="150"/>
      <c r="BW65" s="150"/>
      <c r="BX65" s="150"/>
      <c r="BY65" s="150"/>
      <c r="BZ65" s="150"/>
      <c r="CA65" s="150"/>
      <c r="CB65" s="150"/>
      <c r="CC65" s="150"/>
      <c r="CD65" s="150"/>
      <c r="CE65" s="150"/>
      <c r="CF65" s="150"/>
      <c r="CG65" s="150"/>
      <c r="CH65" s="150"/>
      <c r="CI65" s="150"/>
      <c r="CJ65" s="150"/>
      <c r="CK65" s="150"/>
      <c r="CL65" s="150"/>
      <c r="CM65" s="150"/>
      <c r="CN65" s="150"/>
      <c r="CO65" s="150"/>
      <c r="CP65" s="150"/>
      <c r="CQ65" s="150"/>
      <c r="CR65" s="150"/>
      <c r="CS65" s="150"/>
      <c r="CT65" s="150"/>
      <c r="CU65" s="114">
        <f t="shared" si="0"/>
        <v>0</v>
      </c>
    </row>
    <row r="66" spans="1:99" x14ac:dyDescent="0.3">
      <c r="A66" s="32" t="str">
        <f>IF(Requirements!A66="","",Requirements!A66)</f>
        <v/>
      </c>
      <c r="B66" s="33" t="str">
        <f>IF(Requirements!B66="","",Requirements!B66)</f>
        <v/>
      </c>
      <c r="C66" s="153"/>
      <c r="D66" s="150"/>
      <c r="E66" s="150"/>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0"/>
      <c r="AY66" s="150"/>
      <c r="AZ66" s="150"/>
      <c r="BA66" s="150"/>
      <c r="BB66" s="150"/>
      <c r="BC66" s="150"/>
      <c r="BD66" s="150"/>
      <c r="BE66" s="150"/>
      <c r="BF66" s="150"/>
      <c r="BG66" s="150"/>
      <c r="BH66" s="150"/>
      <c r="BI66" s="150"/>
      <c r="BJ66" s="150"/>
      <c r="BK66" s="150"/>
      <c r="BL66" s="150"/>
      <c r="BM66" s="150"/>
      <c r="BN66" s="150"/>
      <c r="BO66" s="150"/>
      <c r="BP66" s="150"/>
      <c r="BQ66" s="150"/>
      <c r="BR66" s="150"/>
      <c r="BS66" s="150"/>
      <c r="BT66" s="150"/>
      <c r="BU66" s="150"/>
      <c r="BV66" s="150"/>
      <c r="BW66" s="150"/>
      <c r="BX66" s="150"/>
      <c r="BY66" s="150"/>
      <c r="BZ66" s="150"/>
      <c r="CA66" s="150"/>
      <c r="CB66" s="150"/>
      <c r="CC66" s="150"/>
      <c r="CD66" s="150"/>
      <c r="CE66" s="150"/>
      <c r="CF66" s="150"/>
      <c r="CG66" s="150"/>
      <c r="CH66" s="150"/>
      <c r="CI66" s="150"/>
      <c r="CJ66" s="150"/>
      <c r="CK66" s="150"/>
      <c r="CL66" s="150"/>
      <c r="CM66" s="150"/>
      <c r="CN66" s="150"/>
      <c r="CO66" s="150"/>
      <c r="CP66" s="150"/>
      <c r="CQ66" s="150"/>
      <c r="CR66" s="150"/>
      <c r="CS66" s="150"/>
      <c r="CT66" s="150"/>
      <c r="CU66" s="114">
        <f t="shared" si="0"/>
        <v>0</v>
      </c>
    </row>
    <row r="67" spans="1:99" x14ac:dyDescent="0.3">
      <c r="A67" s="32" t="str">
        <f>IF(Requirements!A67="","",Requirements!A67)</f>
        <v/>
      </c>
      <c r="B67" s="33" t="str">
        <f>IF(Requirements!B67="","",Requirements!B67)</f>
        <v/>
      </c>
      <c r="C67" s="153"/>
      <c r="D67" s="150"/>
      <c r="E67" s="150"/>
      <c r="F67" s="150"/>
      <c r="G67" s="150"/>
      <c r="H67" s="150"/>
      <c r="I67" s="150"/>
      <c r="J67" s="150"/>
      <c r="K67" s="150"/>
      <c r="L67" s="150"/>
      <c r="M67" s="150"/>
      <c r="N67" s="150"/>
      <c r="O67" s="150"/>
      <c r="P67" s="150"/>
      <c r="Q67" s="150"/>
      <c r="R67" s="150"/>
      <c r="S67" s="150"/>
      <c r="T67" s="150"/>
      <c r="U67" s="150"/>
      <c r="V67" s="150"/>
      <c r="W67" s="150"/>
      <c r="X67" s="150"/>
      <c r="Y67" s="150"/>
      <c r="Z67" s="150"/>
      <c r="AA67" s="150"/>
      <c r="AB67" s="150"/>
      <c r="AC67" s="150"/>
      <c r="AD67" s="150"/>
      <c r="AE67" s="150"/>
      <c r="AF67" s="150"/>
      <c r="AG67" s="150"/>
      <c r="AH67" s="150"/>
      <c r="AI67" s="150"/>
      <c r="AJ67" s="150"/>
      <c r="AK67" s="150"/>
      <c r="AL67" s="150"/>
      <c r="AM67" s="150"/>
      <c r="AN67" s="150"/>
      <c r="AO67" s="150"/>
      <c r="AP67" s="150"/>
      <c r="AQ67" s="150"/>
      <c r="AR67" s="150"/>
      <c r="AS67" s="150"/>
      <c r="AT67" s="150"/>
      <c r="AU67" s="150"/>
      <c r="AV67" s="150"/>
      <c r="AW67" s="150"/>
      <c r="AX67" s="150"/>
      <c r="AY67" s="150"/>
      <c r="AZ67" s="150"/>
      <c r="BA67" s="150"/>
      <c r="BB67" s="150"/>
      <c r="BC67" s="150"/>
      <c r="BD67" s="150"/>
      <c r="BE67" s="150"/>
      <c r="BF67" s="150"/>
      <c r="BG67" s="150"/>
      <c r="BH67" s="150"/>
      <c r="BI67" s="150"/>
      <c r="BJ67" s="150"/>
      <c r="BK67" s="150"/>
      <c r="BL67" s="150"/>
      <c r="BM67" s="150"/>
      <c r="BN67" s="150"/>
      <c r="BO67" s="150"/>
      <c r="BP67" s="150"/>
      <c r="BQ67" s="150"/>
      <c r="BR67" s="150"/>
      <c r="BS67" s="150"/>
      <c r="BT67" s="150"/>
      <c r="BU67" s="150"/>
      <c r="BV67" s="150"/>
      <c r="BW67" s="150"/>
      <c r="BX67" s="150"/>
      <c r="BY67" s="150"/>
      <c r="BZ67" s="150"/>
      <c r="CA67" s="150"/>
      <c r="CB67" s="150"/>
      <c r="CC67" s="150"/>
      <c r="CD67" s="150"/>
      <c r="CE67" s="150"/>
      <c r="CF67" s="150"/>
      <c r="CG67" s="150"/>
      <c r="CH67" s="150"/>
      <c r="CI67" s="150"/>
      <c r="CJ67" s="150"/>
      <c r="CK67" s="150"/>
      <c r="CL67" s="150"/>
      <c r="CM67" s="150"/>
      <c r="CN67" s="150"/>
      <c r="CO67" s="150"/>
      <c r="CP67" s="150"/>
      <c r="CQ67" s="150"/>
      <c r="CR67" s="150"/>
      <c r="CS67" s="150"/>
      <c r="CT67" s="150"/>
      <c r="CU67" s="114">
        <f t="shared" si="0"/>
        <v>0</v>
      </c>
    </row>
    <row r="68" spans="1:99" x14ac:dyDescent="0.3">
      <c r="A68" s="32" t="str">
        <f>IF(Requirements!A68="","",Requirements!A68)</f>
        <v/>
      </c>
      <c r="B68" s="33" t="str">
        <f>IF(Requirements!B68="","",Requirements!B68)</f>
        <v/>
      </c>
      <c r="C68" s="153"/>
      <c r="D68" s="150"/>
      <c r="E68" s="150"/>
      <c r="F68" s="150"/>
      <c r="G68" s="150"/>
      <c r="H68" s="150"/>
      <c r="I68" s="150"/>
      <c r="J68" s="150"/>
      <c r="K68" s="150"/>
      <c r="L68" s="150"/>
      <c r="M68" s="150"/>
      <c r="N68" s="150"/>
      <c r="O68" s="150"/>
      <c r="P68" s="150"/>
      <c r="Q68" s="150"/>
      <c r="R68" s="150"/>
      <c r="S68" s="150"/>
      <c r="T68" s="150"/>
      <c r="U68" s="150"/>
      <c r="V68" s="150"/>
      <c r="W68" s="150"/>
      <c r="X68" s="150"/>
      <c r="Y68" s="150"/>
      <c r="Z68" s="150"/>
      <c r="AA68" s="150"/>
      <c r="AB68" s="150"/>
      <c r="AC68" s="150"/>
      <c r="AD68" s="150"/>
      <c r="AE68" s="150"/>
      <c r="AF68" s="150"/>
      <c r="AG68" s="150"/>
      <c r="AH68" s="150"/>
      <c r="AI68" s="150"/>
      <c r="AJ68" s="150"/>
      <c r="AK68" s="150"/>
      <c r="AL68" s="150"/>
      <c r="AM68" s="150"/>
      <c r="AN68" s="150"/>
      <c r="AO68" s="150"/>
      <c r="AP68" s="150"/>
      <c r="AQ68" s="150"/>
      <c r="AR68" s="150"/>
      <c r="AS68" s="150"/>
      <c r="AT68" s="150"/>
      <c r="AU68" s="150"/>
      <c r="AV68" s="150"/>
      <c r="AW68" s="150"/>
      <c r="AX68" s="150"/>
      <c r="AY68" s="150"/>
      <c r="AZ68" s="150"/>
      <c r="BA68" s="150"/>
      <c r="BB68" s="150"/>
      <c r="BC68" s="150"/>
      <c r="BD68" s="150"/>
      <c r="BE68" s="150"/>
      <c r="BF68" s="150"/>
      <c r="BG68" s="150"/>
      <c r="BH68" s="150"/>
      <c r="BI68" s="150"/>
      <c r="BJ68" s="150"/>
      <c r="BK68" s="150"/>
      <c r="BL68" s="150"/>
      <c r="BM68" s="150"/>
      <c r="BN68" s="150"/>
      <c r="BO68" s="150"/>
      <c r="BP68" s="150"/>
      <c r="BQ68" s="150"/>
      <c r="BR68" s="150"/>
      <c r="BS68" s="150"/>
      <c r="BT68" s="150"/>
      <c r="BU68" s="150"/>
      <c r="BV68" s="150"/>
      <c r="BW68" s="150"/>
      <c r="BX68" s="150"/>
      <c r="BY68" s="150"/>
      <c r="BZ68" s="150"/>
      <c r="CA68" s="150"/>
      <c r="CB68" s="150"/>
      <c r="CC68" s="150"/>
      <c r="CD68" s="150"/>
      <c r="CE68" s="150"/>
      <c r="CF68" s="150"/>
      <c r="CG68" s="150"/>
      <c r="CH68" s="150"/>
      <c r="CI68" s="150"/>
      <c r="CJ68" s="150"/>
      <c r="CK68" s="150"/>
      <c r="CL68" s="150"/>
      <c r="CM68" s="150"/>
      <c r="CN68" s="150"/>
      <c r="CO68" s="150"/>
      <c r="CP68" s="150"/>
      <c r="CQ68" s="150"/>
      <c r="CR68" s="150"/>
      <c r="CS68" s="150"/>
      <c r="CT68" s="150"/>
      <c r="CU68" s="114">
        <f t="shared" si="0"/>
        <v>0</v>
      </c>
    </row>
    <row r="69" spans="1:99" x14ac:dyDescent="0.3">
      <c r="A69" s="32" t="str">
        <f>IF(Requirements!A69="","",Requirements!A69)</f>
        <v/>
      </c>
      <c r="B69" s="33" t="str">
        <f>IF(Requirements!B69="","",Requirements!B69)</f>
        <v/>
      </c>
      <c r="C69" s="153"/>
      <c r="D69" s="150"/>
      <c r="E69" s="150"/>
      <c r="F69" s="150"/>
      <c r="G69" s="150"/>
      <c r="H69" s="150"/>
      <c r="I69" s="150"/>
      <c r="J69" s="150"/>
      <c r="K69" s="150"/>
      <c r="L69" s="150"/>
      <c r="M69" s="150"/>
      <c r="N69" s="150"/>
      <c r="O69" s="150"/>
      <c r="P69" s="150"/>
      <c r="Q69" s="150"/>
      <c r="R69" s="150"/>
      <c r="S69" s="150"/>
      <c r="T69" s="150"/>
      <c r="U69" s="150"/>
      <c r="V69" s="150"/>
      <c r="W69" s="150"/>
      <c r="X69" s="150"/>
      <c r="Y69" s="150"/>
      <c r="Z69" s="150"/>
      <c r="AA69" s="150"/>
      <c r="AB69" s="150"/>
      <c r="AC69" s="150"/>
      <c r="AD69" s="150"/>
      <c r="AE69" s="150"/>
      <c r="AF69" s="150"/>
      <c r="AG69" s="150"/>
      <c r="AH69" s="150"/>
      <c r="AI69" s="150"/>
      <c r="AJ69" s="150"/>
      <c r="AK69" s="150"/>
      <c r="AL69" s="150"/>
      <c r="AM69" s="150"/>
      <c r="AN69" s="150"/>
      <c r="AO69" s="150"/>
      <c r="AP69" s="150"/>
      <c r="AQ69" s="150"/>
      <c r="AR69" s="150"/>
      <c r="AS69" s="150"/>
      <c r="AT69" s="150"/>
      <c r="AU69" s="150"/>
      <c r="AV69" s="150"/>
      <c r="AW69" s="150"/>
      <c r="AX69" s="150"/>
      <c r="AY69" s="150"/>
      <c r="AZ69" s="150"/>
      <c r="BA69" s="150"/>
      <c r="BB69" s="150"/>
      <c r="BC69" s="150"/>
      <c r="BD69" s="150"/>
      <c r="BE69" s="150"/>
      <c r="BF69" s="150"/>
      <c r="BG69" s="150"/>
      <c r="BH69" s="150"/>
      <c r="BI69" s="150"/>
      <c r="BJ69" s="150"/>
      <c r="BK69" s="150"/>
      <c r="BL69" s="150"/>
      <c r="BM69" s="150"/>
      <c r="BN69" s="150"/>
      <c r="BO69" s="150"/>
      <c r="BP69" s="150"/>
      <c r="BQ69" s="150"/>
      <c r="BR69" s="150"/>
      <c r="BS69" s="150"/>
      <c r="BT69" s="150"/>
      <c r="BU69" s="150"/>
      <c r="BV69" s="150"/>
      <c r="BW69" s="150"/>
      <c r="BX69" s="150"/>
      <c r="BY69" s="150"/>
      <c r="BZ69" s="150"/>
      <c r="CA69" s="150"/>
      <c r="CB69" s="150"/>
      <c r="CC69" s="150"/>
      <c r="CD69" s="150"/>
      <c r="CE69" s="150"/>
      <c r="CF69" s="150"/>
      <c r="CG69" s="150"/>
      <c r="CH69" s="150"/>
      <c r="CI69" s="150"/>
      <c r="CJ69" s="150"/>
      <c r="CK69" s="150"/>
      <c r="CL69" s="150"/>
      <c r="CM69" s="150"/>
      <c r="CN69" s="150"/>
      <c r="CO69" s="150"/>
      <c r="CP69" s="150"/>
      <c r="CQ69" s="150"/>
      <c r="CR69" s="150"/>
      <c r="CS69" s="150"/>
      <c r="CT69" s="150"/>
      <c r="CU69" s="114">
        <f t="shared" si="0"/>
        <v>0</v>
      </c>
    </row>
    <row r="70" spans="1:99" x14ac:dyDescent="0.3">
      <c r="A70" s="32" t="str">
        <f>IF(Requirements!A70="","",Requirements!A70)</f>
        <v/>
      </c>
      <c r="B70" s="33" t="str">
        <f>IF(Requirements!B70="","",Requirements!B70)</f>
        <v/>
      </c>
      <c r="C70" s="153"/>
      <c r="D70" s="150"/>
      <c r="E70" s="150"/>
      <c r="F70" s="150"/>
      <c r="G70" s="150"/>
      <c r="H70" s="150"/>
      <c r="I70" s="150"/>
      <c r="J70" s="150"/>
      <c r="K70" s="150"/>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c r="AK70" s="150"/>
      <c r="AL70" s="150"/>
      <c r="AM70" s="150"/>
      <c r="AN70" s="150"/>
      <c r="AO70" s="150"/>
      <c r="AP70" s="150"/>
      <c r="AQ70" s="150"/>
      <c r="AR70" s="150"/>
      <c r="AS70" s="150"/>
      <c r="AT70" s="150"/>
      <c r="AU70" s="150"/>
      <c r="AV70" s="150"/>
      <c r="AW70" s="150"/>
      <c r="AX70" s="150"/>
      <c r="AY70" s="150"/>
      <c r="AZ70" s="150"/>
      <c r="BA70" s="150"/>
      <c r="BB70" s="150"/>
      <c r="BC70" s="150"/>
      <c r="BD70" s="150"/>
      <c r="BE70" s="150"/>
      <c r="BF70" s="150"/>
      <c r="BG70" s="150"/>
      <c r="BH70" s="150"/>
      <c r="BI70" s="150"/>
      <c r="BJ70" s="150"/>
      <c r="BK70" s="150"/>
      <c r="BL70" s="150"/>
      <c r="BM70" s="150"/>
      <c r="BN70" s="150"/>
      <c r="BO70" s="150"/>
      <c r="BP70" s="150"/>
      <c r="BQ70" s="150"/>
      <c r="BR70" s="150"/>
      <c r="BS70" s="150"/>
      <c r="BT70" s="150"/>
      <c r="BU70" s="150"/>
      <c r="BV70" s="150"/>
      <c r="BW70" s="150"/>
      <c r="BX70" s="150"/>
      <c r="BY70" s="150"/>
      <c r="BZ70" s="150"/>
      <c r="CA70" s="150"/>
      <c r="CB70" s="150"/>
      <c r="CC70" s="150"/>
      <c r="CD70" s="150"/>
      <c r="CE70" s="150"/>
      <c r="CF70" s="150"/>
      <c r="CG70" s="150"/>
      <c r="CH70" s="150"/>
      <c r="CI70" s="150"/>
      <c r="CJ70" s="150"/>
      <c r="CK70" s="150"/>
      <c r="CL70" s="150"/>
      <c r="CM70" s="150"/>
      <c r="CN70" s="150"/>
      <c r="CO70" s="150"/>
      <c r="CP70" s="150"/>
      <c r="CQ70" s="150"/>
      <c r="CR70" s="150"/>
      <c r="CS70" s="150"/>
      <c r="CT70" s="150"/>
      <c r="CU70" s="114">
        <f t="shared" ref="CU70:CU115" si="1">SUM(C70:CT70)</f>
        <v>0</v>
      </c>
    </row>
    <row r="71" spans="1:99" x14ac:dyDescent="0.3">
      <c r="A71" s="32" t="str">
        <f>IF(Requirements!A71="","",Requirements!A71)</f>
        <v/>
      </c>
      <c r="B71" s="33" t="str">
        <f>IF(Requirements!B71="","",Requirements!B71)</f>
        <v/>
      </c>
      <c r="C71" s="153"/>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0"/>
      <c r="AY71" s="150"/>
      <c r="AZ71" s="150"/>
      <c r="BA71" s="150"/>
      <c r="BB71" s="150"/>
      <c r="BC71" s="150"/>
      <c r="BD71" s="150"/>
      <c r="BE71" s="150"/>
      <c r="BF71" s="150"/>
      <c r="BG71" s="150"/>
      <c r="BH71" s="150"/>
      <c r="BI71" s="150"/>
      <c r="BJ71" s="150"/>
      <c r="BK71" s="150"/>
      <c r="BL71" s="150"/>
      <c r="BM71" s="150"/>
      <c r="BN71" s="150"/>
      <c r="BO71" s="150"/>
      <c r="BP71" s="150"/>
      <c r="BQ71" s="150"/>
      <c r="BR71" s="150"/>
      <c r="BS71" s="150"/>
      <c r="BT71" s="150"/>
      <c r="BU71" s="150"/>
      <c r="BV71" s="150"/>
      <c r="BW71" s="150"/>
      <c r="BX71" s="150"/>
      <c r="BY71" s="150"/>
      <c r="BZ71" s="150"/>
      <c r="CA71" s="150"/>
      <c r="CB71" s="150"/>
      <c r="CC71" s="150"/>
      <c r="CD71" s="150"/>
      <c r="CE71" s="150"/>
      <c r="CF71" s="150"/>
      <c r="CG71" s="150"/>
      <c r="CH71" s="150"/>
      <c r="CI71" s="150"/>
      <c r="CJ71" s="150"/>
      <c r="CK71" s="150"/>
      <c r="CL71" s="150"/>
      <c r="CM71" s="150"/>
      <c r="CN71" s="150"/>
      <c r="CO71" s="150"/>
      <c r="CP71" s="150"/>
      <c r="CQ71" s="150"/>
      <c r="CR71" s="150"/>
      <c r="CS71" s="150"/>
      <c r="CT71" s="150"/>
      <c r="CU71" s="114">
        <f t="shared" si="1"/>
        <v>0</v>
      </c>
    </row>
    <row r="72" spans="1:99" x14ac:dyDescent="0.3">
      <c r="A72" s="32" t="str">
        <f>IF(Requirements!A72="","",Requirements!A72)</f>
        <v/>
      </c>
      <c r="B72" s="33" t="str">
        <f>IF(Requirements!B72="","",Requirements!B72)</f>
        <v/>
      </c>
      <c r="C72" s="153"/>
      <c r="D72" s="150"/>
      <c r="E72" s="150"/>
      <c r="F72" s="150"/>
      <c r="G72" s="150"/>
      <c r="H72" s="150"/>
      <c r="I72" s="150"/>
      <c r="J72" s="150"/>
      <c r="K72" s="150"/>
      <c r="L72" s="150"/>
      <c r="M72" s="150"/>
      <c r="N72" s="150"/>
      <c r="O72" s="150"/>
      <c r="P72" s="150"/>
      <c r="Q72" s="150"/>
      <c r="R72" s="150"/>
      <c r="S72" s="150"/>
      <c r="T72" s="150"/>
      <c r="U72" s="150"/>
      <c r="V72" s="150"/>
      <c r="W72" s="150"/>
      <c r="X72" s="150"/>
      <c r="Y72" s="150"/>
      <c r="Z72" s="150"/>
      <c r="AA72" s="150"/>
      <c r="AB72" s="150"/>
      <c r="AC72" s="150"/>
      <c r="AD72" s="150"/>
      <c r="AE72" s="150"/>
      <c r="AF72" s="150"/>
      <c r="AG72" s="150"/>
      <c r="AH72" s="150"/>
      <c r="AI72" s="150"/>
      <c r="AJ72" s="150"/>
      <c r="AK72" s="150"/>
      <c r="AL72" s="150"/>
      <c r="AM72" s="150"/>
      <c r="AN72" s="150"/>
      <c r="AO72" s="150"/>
      <c r="AP72" s="150"/>
      <c r="AQ72" s="150"/>
      <c r="AR72" s="150"/>
      <c r="AS72" s="150"/>
      <c r="AT72" s="150"/>
      <c r="AU72" s="150"/>
      <c r="AV72" s="150"/>
      <c r="AW72" s="150"/>
      <c r="AX72" s="150"/>
      <c r="AY72" s="150"/>
      <c r="AZ72" s="150"/>
      <c r="BA72" s="150"/>
      <c r="BB72" s="150"/>
      <c r="BC72" s="150"/>
      <c r="BD72" s="150"/>
      <c r="BE72" s="150"/>
      <c r="BF72" s="150"/>
      <c r="BG72" s="150"/>
      <c r="BH72" s="150"/>
      <c r="BI72" s="150"/>
      <c r="BJ72" s="150"/>
      <c r="BK72" s="150"/>
      <c r="BL72" s="150"/>
      <c r="BM72" s="150"/>
      <c r="BN72" s="150"/>
      <c r="BO72" s="150"/>
      <c r="BP72" s="150"/>
      <c r="BQ72" s="150"/>
      <c r="BR72" s="150"/>
      <c r="BS72" s="150"/>
      <c r="BT72" s="150"/>
      <c r="BU72" s="150"/>
      <c r="BV72" s="150"/>
      <c r="BW72" s="150"/>
      <c r="BX72" s="150"/>
      <c r="BY72" s="150"/>
      <c r="BZ72" s="150"/>
      <c r="CA72" s="150"/>
      <c r="CB72" s="150"/>
      <c r="CC72" s="150"/>
      <c r="CD72" s="150"/>
      <c r="CE72" s="150"/>
      <c r="CF72" s="150"/>
      <c r="CG72" s="150"/>
      <c r="CH72" s="150"/>
      <c r="CI72" s="150"/>
      <c r="CJ72" s="150"/>
      <c r="CK72" s="150"/>
      <c r="CL72" s="150"/>
      <c r="CM72" s="150"/>
      <c r="CN72" s="150"/>
      <c r="CO72" s="150"/>
      <c r="CP72" s="150"/>
      <c r="CQ72" s="150"/>
      <c r="CR72" s="150"/>
      <c r="CS72" s="150"/>
      <c r="CT72" s="150"/>
      <c r="CU72" s="114">
        <f t="shared" si="1"/>
        <v>0</v>
      </c>
    </row>
    <row r="73" spans="1:99" x14ac:dyDescent="0.3">
      <c r="A73" s="32" t="str">
        <f>IF(Requirements!A73="","",Requirements!A73)</f>
        <v/>
      </c>
      <c r="B73" s="33" t="str">
        <f>IF(Requirements!B73="","",Requirements!B73)</f>
        <v/>
      </c>
      <c r="C73" s="153"/>
      <c r="D73" s="150"/>
      <c r="E73" s="150"/>
      <c r="F73" s="150"/>
      <c r="G73" s="150"/>
      <c r="H73" s="150"/>
      <c r="I73" s="150"/>
      <c r="J73" s="150"/>
      <c r="K73" s="150"/>
      <c r="L73" s="150"/>
      <c r="M73" s="150"/>
      <c r="N73" s="150"/>
      <c r="O73" s="150"/>
      <c r="P73" s="150"/>
      <c r="Q73" s="150"/>
      <c r="R73" s="150"/>
      <c r="S73" s="150"/>
      <c r="T73" s="150"/>
      <c r="U73" s="150"/>
      <c r="V73" s="150"/>
      <c r="W73" s="150"/>
      <c r="X73" s="150"/>
      <c r="Y73" s="150"/>
      <c r="Z73" s="150"/>
      <c r="AA73" s="150"/>
      <c r="AB73" s="150"/>
      <c r="AC73" s="150"/>
      <c r="AD73" s="150"/>
      <c r="AE73" s="150"/>
      <c r="AF73" s="150"/>
      <c r="AG73" s="150"/>
      <c r="AH73" s="150"/>
      <c r="AI73" s="150"/>
      <c r="AJ73" s="150"/>
      <c r="AK73" s="150"/>
      <c r="AL73" s="150"/>
      <c r="AM73" s="150"/>
      <c r="AN73" s="150"/>
      <c r="AO73" s="150"/>
      <c r="AP73" s="150"/>
      <c r="AQ73" s="150"/>
      <c r="AR73" s="150"/>
      <c r="AS73" s="150"/>
      <c r="AT73" s="150"/>
      <c r="AU73" s="150"/>
      <c r="AV73" s="150"/>
      <c r="AW73" s="150"/>
      <c r="AX73" s="150"/>
      <c r="AY73" s="150"/>
      <c r="AZ73" s="150"/>
      <c r="BA73" s="150"/>
      <c r="BB73" s="150"/>
      <c r="BC73" s="150"/>
      <c r="BD73" s="150"/>
      <c r="BE73" s="150"/>
      <c r="BF73" s="150"/>
      <c r="BG73" s="150"/>
      <c r="BH73" s="150"/>
      <c r="BI73" s="150"/>
      <c r="BJ73" s="150"/>
      <c r="BK73" s="150"/>
      <c r="BL73" s="150"/>
      <c r="BM73" s="150"/>
      <c r="BN73" s="150"/>
      <c r="BO73" s="150"/>
      <c r="BP73" s="150"/>
      <c r="BQ73" s="150"/>
      <c r="BR73" s="150"/>
      <c r="BS73" s="150"/>
      <c r="BT73" s="150"/>
      <c r="BU73" s="150"/>
      <c r="BV73" s="150"/>
      <c r="BW73" s="150"/>
      <c r="BX73" s="150"/>
      <c r="BY73" s="150"/>
      <c r="BZ73" s="150"/>
      <c r="CA73" s="150"/>
      <c r="CB73" s="150"/>
      <c r="CC73" s="150"/>
      <c r="CD73" s="150"/>
      <c r="CE73" s="150"/>
      <c r="CF73" s="150"/>
      <c r="CG73" s="150"/>
      <c r="CH73" s="150"/>
      <c r="CI73" s="150"/>
      <c r="CJ73" s="150"/>
      <c r="CK73" s="150"/>
      <c r="CL73" s="150"/>
      <c r="CM73" s="150"/>
      <c r="CN73" s="150"/>
      <c r="CO73" s="150"/>
      <c r="CP73" s="150"/>
      <c r="CQ73" s="150"/>
      <c r="CR73" s="150"/>
      <c r="CS73" s="150"/>
      <c r="CT73" s="150"/>
      <c r="CU73" s="114">
        <f t="shared" si="1"/>
        <v>0</v>
      </c>
    </row>
    <row r="74" spans="1:99" x14ac:dyDescent="0.3">
      <c r="A74" s="32" t="str">
        <f>IF(Requirements!A74="","",Requirements!A74)</f>
        <v/>
      </c>
      <c r="B74" s="33" t="str">
        <f>IF(Requirements!B74="","",Requirements!B74)</f>
        <v/>
      </c>
      <c r="C74" s="153"/>
      <c r="D74" s="150"/>
      <c r="E74" s="150"/>
      <c r="F74" s="150"/>
      <c r="G74" s="150"/>
      <c r="H74" s="150"/>
      <c r="I74" s="150"/>
      <c r="J74" s="150"/>
      <c r="K74" s="150"/>
      <c r="L74" s="150"/>
      <c r="M74" s="150"/>
      <c r="N74" s="150"/>
      <c r="O74" s="150"/>
      <c r="P74" s="150"/>
      <c r="Q74" s="150"/>
      <c r="R74" s="150"/>
      <c r="S74" s="150"/>
      <c r="T74" s="150"/>
      <c r="U74" s="150"/>
      <c r="V74" s="150"/>
      <c r="W74" s="150"/>
      <c r="X74" s="150"/>
      <c r="Y74" s="150"/>
      <c r="Z74" s="150"/>
      <c r="AA74" s="150"/>
      <c r="AB74" s="150"/>
      <c r="AC74" s="150"/>
      <c r="AD74" s="150"/>
      <c r="AE74" s="150"/>
      <c r="AF74" s="150"/>
      <c r="AG74" s="150"/>
      <c r="AH74" s="150"/>
      <c r="AI74" s="150"/>
      <c r="AJ74" s="150"/>
      <c r="AK74" s="150"/>
      <c r="AL74" s="150"/>
      <c r="AM74" s="150"/>
      <c r="AN74" s="150"/>
      <c r="AO74" s="150"/>
      <c r="AP74" s="150"/>
      <c r="AQ74" s="150"/>
      <c r="AR74" s="150"/>
      <c r="AS74" s="150"/>
      <c r="AT74" s="150"/>
      <c r="AU74" s="150"/>
      <c r="AV74" s="150"/>
      <c r="AW74" s="150"/>
      <c r="AX74" s="150"/>
      <c r="AY74" s="150"/>
      <c r="AZ74" s="150"/>
      <c r="BA74" s="150"/>
      <c r="BB74" s="150"/>
      <c r="BC74" s="150"/>
      <c r="BD74" s="150"/>
      <c r="BE74" s="150"/>
      <c r="BF74" s="150"/>
      <c r="BG74" s="150"/>
      <c r="BH74" s="150"/>
      <c r="BI74" s="150"/>
      <c r="BJ74" s="150"/>
      <c r="BK74" s="150"/>
      <c r="BL74" s="150"/>
      <c r="BM74" s="150"/>
      <c r="BN74" s="150"/>
      <c r="BO74" s="150"/>
      <c r="BP74" s="150"/>
      <c r="BQ74" s="150"/>
      <c r="BR74" s="150"/>
      <c r="BS74" s="150"/>
      <c r="BT74" s="150"/>
      <c r="BU74" s="150"/>
      <c r="BV74" s="150"/>
      <c r="BW74" s="150"/>
      <c r="BX74" s="150"/>
      <c r="BY74" s="150"/>
      <c r="BZ74" s="150"/>
      <c r="CA74" s="150"/>
      <c r="CB74" s="150"/>
      <c r="CC74" s="150"/>
      <c r="CD74" s="150"/>
      <c r="CE74" s="150"/>
      <c r="CF74" s="150"/>
      <c r="CG74" s="150"/>
      <c r="CH74" s="150"/>
      <c r="CI74" s="150"/>
      <c r="CJ74" s="150"/>
      <c r="CK74" s="150"/>
      <c r="CL74" s="150"/>
      <c r="CM74" s="150"/>
      <c r="CN74" s="150"/>
      <c r="CO74" s="150"/>
      <c r="CP74" s="150"/>
      <c r="CQ74" s="150"/>
      <c r="CR74" s="150"/>
      <c r="CS74" s="150"/>
      <c r="CT74" s="150"/>
      <c r="CU74" s="114">
        <f t="shared" si="1"/>
        <v>0</v>
      </c>
    </row>
    <row r="75" spans="1:99" x14ac:dyDescent="0.3">
      <c r="A75" s="32" t="str">
        <f>IF(Requirements!A75="","",Requirements!A75)</f>
        <v/>
      </c>
      <c r="B75" s="33" t="str">
        <f>IF(Requirements!B75="","",Requirements!B75)</f>
        <v/>
      </c>
      <c r="C75" s="153"/>
      <c r="D75" s="150"/>
      <c r="E75" s="150"/>
      <c r="F75" s="150"/>
      <c r="G75" s="150"/>
      <c r="H75" s="150"/>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0"/>
      <c r="AJ75" s="150"/>
      <c r="AK75" s="150"/>
      <c r="AL75" s="150"/>
      <c r="AM75" s="150"/>
      <c r="AN75" s="150"/>
      <c r="AO75" s="150"/>
      <c r="AP75" s="150"/>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0"/>
      <c r="BQ75" s="150"/>
      <c r="BR75" s="150"/>
      <c r="BS75" s="150"/>
      <c r="BT75" s="150"/>
      <c r="BU75" s="150"/>
      <c r="BV75" s="150"/>
      <c r="BW75" s="150"/>
      <c r="BX75" s="150"/>
      <c r="BY75" s="150"/>
      <c r="BZ75" s="150"/>
      <c r="CA75" s="150"/>
      <c r="CB75" s="150"/>
      <c r="CC75" s="150"/>
      <c r="CD75" s="150"/>
      <c r="CE75" s="150"/>
      <c r="CF75" s="150"/>
      <c r="CG75" s="150"/>
      <c r="CH75" s="150"/>
      <c r="CI75" s="150"/>
      <c r="CJ75" s="150"/>
      <c r="CK75" s="150"/>
      <c r="CL75" s="150"/>
      <c r="CM75" s="150"/>
      <c r="CN75" s="150"/>
      <c r="CO75" s="150"/>
      <c r="CP75" s="150"/>
      <c r="CQ75" s="150"/>
      <c r="CR75" s="150"/>
      <c r="CS75" s="150"/>
      <c r="CT75" s="150"/>
      <c r="CU75" s="114">
        <f t="shared" si="1"/>
        <v>0</v>
      </c>
    </row>
    <row r="76" spans="1:99" x14ac:dyDescent="0.3">
      <c r="A76" s="32" t="str">
        <f>IF(Requirements!A76="","",Requirements!A76)</f>
        <v/>
      </c>
      <c r="B76" s="33" t="str">
        <f>IF(Requirements!B76="","",Requirements!B76)</f>
        <v/>
      </c>
      <c r="C76" s="153"/>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0"/>
      <c r="AK76" s="150"/>
      <c r="AL76" s="150"/>
      <c r="AM76" s="150"/>
      <c r="AN76" s="150"/>
      <c r="AO76" s="150"/>
      <c r="AP76" s="150"/>
      <c r="AQ76" s="150"/>
      <c r="AR76" s="150"/>
      <c r="AS76" s="150"/>
      <c r="AT76" s="150"/>
      <c r="AU76" s="150"/>
      <c r="AV76" s="150"/>
      <c r="AW76" s="150"/>
      <c r="AX76" s="150"/>
      <c r="AY76" s="150"/>
      <c r="AZ76" s="150"/>
      <c r="BA76" s="150"/>
      <c r="BB76" s="150"/>
      <c r="BC76" s="150"/>
      <c r="BD76" s="150"/>
      <c r="BE76" s="150"/>
      <c r="BF76" s="150"/>
      <c r="BG76" s="150"/>
      <c r="BH76" s="150"/>
      <c r="BI76" s="150"/>
      <c r="BJ76" s="150"/>
      <c r="BK76" s="150"/>
      <c r="BL76" s="150"/>
      <c r="BM76" s="150"/>
      <c r="BN76" s="150"/>
      <c r="BO76" s="150"/>
      <c r="BP76" s="150"/>
      <c r="BQ76" s="150"/>
      <c r="BR76" s="150"/>
      <c r="BS76" s="150"/>
      <c r="BT76" s="150"/>
      <c r="BU76" s="150"/>
      <c r="BV76" s="150"/>
      <c r="BW76" s="150"/>
      <c r="BX76" s="150"/>
      <c r="BY76" s="150"/>
      <c r="BZ76" s="150"/>
      <c r="CA76" s="150"/>
      <c r="CB76" s="150"/>
      <c r="CC76" s="150"/>
      <c r="CD76" s="150"/>
      <c r="CE76" s="150"/>
      <c r="CF76" s="150"/>
      <c r="CG76" s="150"/>
      <c r="CH76" s="150"/>
      <c r="CI76" s="150"/>
      <c r="CJ76" s="150"/>
      <c r="CK76" s="150"/>
      <c r="CL76" s="150"/>
      <c r="CM76" s="150"/>
      <c r="CN76" s="150"/>
      <c r="CO76" s="150"/>
      <c r="CP76" s="150"/>
      <c r="CQ76" s="150"/>
      <c r="CR76" s="150"/>
      <c r="CS76" s="150"/>
      <c r="CT76" s="150"/>
      <c r="CU76" s="114">
        <f t="shared" si="1"/>
        <v>0</v>
      </c>
    </row>
    <row r="77" spans="1:99" x14ac:dyDescent="0.3">
      <c r="A77" s="32" t="str">
        <f>IF(Requirements!A77="","",Requirements!A77)</f>
        <v/>
      </c>
      <c r="B77" s="33" t="str">
        <f>IF(Requirements!B77="","",Requirements!B77)</f>
        <v/>
      </c>
      <c r="C77" s="153"/>
      <c r="D77" s="150"/>
      <c r="E77" s="150"/>
      <c r="F77" s="150"/>
      <c r="G77" s="150"/>
      <c r="H77" s="150"/>
      <c r="I77" s="150"/>
      <c r="J77" s="150"/>
      <c r="K77" s="150"/>
      <c r="L77" s="150"/>
      <c r="M77" s="150"/>
      <c r="N77" s="150"/>
      <c r="O77" s="150"/>
      <c r="P77" s="150"/>
      <c r="Q77" s="150"/>
      <c r="R77" s="150"/>
      <c r="S77" s="150"/>
      <c r="T77" s="150"/>
      <c r="U77" s="150"/>
      <c r="V77" s="150"/>
      <c r="W77" s="150"/>
      <c r="X77" s="150"/>
      <c r="Y77" s="150"/>
      <c r="Z77" s="150"/>
      <c r="AA77" s="150"/>
      <c r="AB77" s="150"/>
      <c r="AC77" s="150"/>
      <c r="AD77" s="150"/>
      <c r="AE77" s="150"/>
      <c r="AF77" s="150"/>
      <c r="AG77" s="150"/>
      <c r="AH77" s="150"/>
      <c r="AI77" s="150"/>
      <c r="AJ77" s="150"/>
      <c r="AK77" s="150"/>
      <c r="AL77" s="150"/>
      <c r="AM77" s="150"/>
      <c r="AN77" s="150"/>
      <c r="AO77" s="150"/>
      <c r="AP77" s="150"/>
      <c r="AQ77" s="150"/>
      <c r="AR77" s="150"/>
      <c r="AS77" s="150"/>
      <c r="AT77" s="150"/>
      <c r="AU77" s="150"/>
      <c r="AV77" s="150"/>
      <c r="AW77" s="150"/>
      <c r="AX77" s="150"/>
      <c r="AY77" s="150"/>
      <c r="AZ77" s="150"/>
      <c r="BA77" s="150"/>
      <c r="BB77" s="150"/>
      <c r="BC77" s="150"/>
      <c r="BD77" s="150"/>
      <c r="BE77" s="150"/>
      <c r="BF77" s="150"/>
      <c r="BG77" s="150"/>
      <c r="BH77" s="150"/>
      <c r="BI77" s="150"/>
      <c r="BJ77" s="150"/>
      <c r="BK77" s="150"/>
      <c r="BL77" s="150"/>
      <c r="BM77" s="150"/>
      <c r="BN77" s="150"/>
      <c r="BO77" s="150"/>
      <c r="BP77" s="150"/>
      <c r="BQ77" s="150"/>
      <c r="BR77" s="150"/>
      <c r="BS77" s="150"/>
      <c r="BT77" s="150"/>
      <c r="BU77" s="150"/>
      <c r="BV77" s="150"/>
      <c r="BW77" s="150"/>
      <c r="BX77" s="150"/>
      <c r="BY77" s="150"/>
      <c r="BZ77" s="150"/>
      <c r="CA77" s="150"/>
      <c r="CB77" s="150"/>
      <c r="CC77" s="150"/>
      <c r="CD77" s="150"/>
      <c r="CE77" s="150"/>
      <c r="CF77" s="150"/>
      <c r="CG77" s="150"/>
      <c r="CH77" s="150"/>
      <c r="CI77" s="150"/>
      <c r="CJ77" s="150"/>
      <c r="CK77" s="150"/>
      <c r="CL77" s="150"/>
      <c r="CM77" s="150"/>
      <c r="CN77" s="150"/>
      <c r="CO77" s="150"/>
      <c r="CP77" s="150"/>
      <c r="CQ77" s="150"/>
      <c r="CR77" s="150"/>
      <c r="CS77" s="150"/>
      <c r="CT77" s="150"/>
      <c r="CU77" s="114">
        <f t="shared" si="1"/>
        <v>0</v>
      </c>
    </row>
    <row r="78" spans="1:99" x14ac:dyDescent="0.3">
      <c r="A78" s="32" t="str">
        <f>IF(Requirements!A78="","",Requirements!A78)</f>
        <v/>
      </c>
      <c r="B78" s="33" t="str">
        <f>IF(Requirements!B78="","",Requirements!B78)</f>
        <v/>
      </c>
      <c r="C78" s="153"/>
      <c r="D78" s="150"/>
      <c r="E78" s="150"/>
      <c r="F78" s="150"/>
      <c r="G78" s="150"/>
      <c r="H78" s="150"/>
      <c r="I78" s="150"/>
      <c r="J78" s="150"/>
      <c r="K78" s="150"/>
      <c r="L78" s="150"/>
      <c r="M78" s="150"/>
      <c r="N78" s="150"/>
      <c r="O78" s="150"/>
      <c r="P78" s="150"/>
      <c r="Q78" s="150"/>
      <c r="R78" s="150"/>
      <c r="S78" s="150"/>
      <c r="T78" s="150"/>
      <c r="U78" s="150"/>
      <c r="V78" s="150"/>
      <c r="W78" s="150"/>
      <c r="X78" s="150"/>
      <c r="Y78" s="150"/>
      <c r="Z78" s="150"/>
      <c r="AA78" s="150"/>
      <c r="AB78" s="150"/>
      <c r="AC78" s="150"/>
      <c r="AD78" s="150"/>
      <c r="AE78" s="150"/>
      <c r="AF78" s="150"/>
      <c r="AG78" s="150"/>
      <c r="AH78" s="150"/>
      <c r="AI78" s="150"/>
      <c r="AJ78" s="150"/>
      <c r="AK78" s="150"/>
      <c r="AL78" s="150"/>
      <c r="AM78" s="150"/>
      <c r="AN78" s="150"/>
      <c r="AO78" s="150"/>
      <c r="AP78" s="150"/>
      <c r="AQ78" s="150"/>
      <c r="AR78" s="150"/>
      <c r="AS78" s="150"/>
      <c r="AT78" s="150"/>
      <c r="AU78" s="150"/>
      <c r="AV78" s="150"/>
      <c r="AW78" s="150"/>
      <c r="AX78" s="150"/>
      <c r="AY78" s="150"/>
      <c r="AZ78" s="150"/>
      <c r="BA78" s="150"/>
      <c r="BB78" s="150"/>
      <c r="BC78" s="150"/>
      <c r="BD78" s="150"/>
      <c r="BE78" s="150"/>
      <c r="BF78" s="150"/>
      <c r="BG78" s="150"/>
      <c r="BH78" s="150"/>
      <c r="BI78" s="150"/>
      <c r="BJ78" s="150"/>
      <c r="BK78" s="150"/>
      <c r="BL78" s="150"/>
      <c r="BM78" s="150"/>
      <c r="BN78" s="150"/>
      <c r="BO78" s="150"/>
      <c r="BP78" s="150"/>
      <c r="BQ78" s="150"/>
      <c r="BR78" s="150"/>
      <c r="BS78" s="150"/>
      <c r="BT78" s="150"/>
      <c r="BU78" s="150"/>
      <c r="BV78" s="150"/>
      <c r="BW78" s="150"/>
      <c r="BX78" s="150"/>
      <c r="BY78" s="150"/>
      <c r="BZ78" s="150"/>
      <c r="CA78" s="150"/>
      <c r="CB78" s="150"/>
      <c r="CC78" s="150"/>
      <c r="CD78" s="150"/>
      <c r="CE78" s="150"/>
      <c r="CF78" s="150"/>
      <c r="CG78" s="150"/>
      <c r="CH78" s="150"/>
      <c r="CI78" s="150"/>
      <c r="CJ78" s="150"/>
      <c r="CK78" s="150"/>
      <c r="CL78" s="150"/>
      <c r="CM78" s="150"/>
      <c r="CN78" s="150"/>
      <c r="CO78" s="150"/>
      <c r="CP78" s="150"/>
      <c r="CQ78" s="150"/>
      <c r="CR78" s="150"/>
      <c r="CS78" s="150"/>
      <c r="CT78" s="150"/>
      <c r="CU78" s="114">
        <f t="shared" si="1"/>
        <v>0</v>
      </c>
    </row>
    <row r="79" spans="1:99" x14ac:dyDescent="0.3">
      <c r="A79" s="32" t="str">
        <f>IF(Requirements!A79="","",Requirements!A79)</f>
        <v/>
      </c>
      <c r="B79" s="33" t="str">
        <f>IF(Requirements!B79="","",Requirements!B79)</f>
        <v/>
      </c>
      <c r="C79" s="153"/>
      <c r="D79" s="150"/>
      <c r="E79" s="150"/>
      <c r="F79" s="150"/>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0"/>
      <c r="AG79" s="150"/>
      <c r="AH79" s="150"/>
      <c r="AI79" s="150"/>
      <c r="AJ79" s="150"/>
      <c r="AK79" s="150"/>
      <c r="AL79" s="150"/>
      <c r="AM79" s="150"/>
      <c r="AN79" s="150"/>
      <c r="AO79" s="150"/>
      <c r="AP79" s="150"/>
      <c r="AQ79" s="150"/>
      <c r="AR79" s="150"/>
      <c r="AS79" s="150"/>
      <c r="AT79" s="150"/>
      <c r="AU79" s="150"/>
      <c r="AV79" s="150"/>
      <c r="AW79" s="150"/>
      <c r="AX79" s="150"/>
      <c r="AY79" s="150"/>
      <c r="AZ79" s="150"/>
      <c r="BA79" s="150"/>
      <c r="BB79" s="150"/>
      <c r="BC79" s="150"/>
      <c r="BD79" s="150"/>
      <c r="BE79" s="150"/>
      <c r="BF79" s="150"/>
      <c r="BG79" s="150"/>
      <c r="BH79" s="150"/>
      <c r="BI79" s="150"/>
      <c r="BJ79" s="150"/>
      <c r="BK79" s="150"/>
      <c r="BL79" s="150"/>
      <c r="BM79" s="150"/>
      <c r="BN79" s="150"/>
      <c r="BO79" s="150"/>
      <c r="BP79" s="150"/>
      <c r="BQ79" s="150"/>
      <c r="BR79" s="150"/>
      <c r="BS79" s="150"/>
      <c r="BT79" s="150"/>
      <c r="BU79" s="150"/>
      <c r="BV79" s="150"/>
      <c r="BW79" s="150"/>
      <c r="BX79" s="150"/>
      <c r="BY79" s="150"/>
      <c r="BZ79" s="150"/>
      <c r="CA79" s="150"/>
      <c r="CB79" s="150"/>
      <c r="CC79" s="150"/>
      <c r="CD79" s="150"/>
      <c r="CE79" s="150"/>
      <c r="CF79" s="150"/>
      <c r="CG79" s="150"/>
      <c r="CH79" s="150"/>
      <c r="CI79" s="150"/>
      <c r="CJ79" s="150"/>
      <c r="CK79" s="150"/>
      <c r="CL79" s="150"/>
      <c r="CM79" s="150"/>
      <c r="CN79" s="150"/>
      <c r="CO79" s="150"/>
      <c r="CP79" s="150"/>
      <c r="CQ79" s="150"/>
      <c r="CR79" s="150"/>
      <c r="CS79" s="150"/>
      <c r="CT79" s="150"/>
      <c r="CU79" s="114">
        <f t="shared" si="1"/>
        <v>0</v>
      </c>
    </row>
    <row r="80" spans="1:99" x14ac:dyDescent="0.3">
      <c r="A80" s="32" t="str">
        <f>IF(Requirements!A80="","",Requirements!A80)</f>
        <v/>
      </c>
      <c r="B80" s="33" t="str">
        <f>IF(Requirements!B80="","",Requirements!B80)</f>
        <v/>
      </c>
      <c r="C80" s="153"/>
      <c r="D80" s="150"/>
      <c r="E80" s="150"/>
      <c r="F80" s="150"/>
      <c r="G80" s="150"/>
      <c r="H80" s="150"/>
      <c r="I80" s="150"/>
      <c r="J80" s="150"/>
      <c r="K80" s="150"/>
      <c r="L80" s="150"/>
      <c r="M80" s="150"/>
      <c r="N80" s="150"/>
      <c r="O80" s="150"/>
      <c r="P80" s="150"/>
      <c r="Q80" s="150"/>
      <c r="R80" s="150"/>
      <c r="S80" s="150"/>
      <c r="T80" s="150"/>
      <c r="U80" s="150"/>
      <c r="V80" s="150"/>
      <c r="W80" s="150"/>
      <c r="X80" s="150"/>
      <c r="Y80" s="150"/>
      <c r="Z80" s="150"/>
      <c r="AA80" s="150"/>
      <c r="AB80" s="150"/>
      <c r="AC80" s="150"/>
      <c r="AD80" s="150"/>
      <c r="AE80" s="150"/>
      <c r="AF80" s="150"/>
      <c r="AG80" s="150"/>
      <c r="AH80" s="150"/>
      <c r="AI80" s="150"/>
      <c r="AJ80" s="150"/>
      <c r="AK80" s="150"/>
      <c r="AL80" s="150"/>
      <c r="AM80" s="150"/>
      <c r="AN80" s="150"/>
      <c r="AO80" s="150"/>
      <c r="AP80" s="150"/>
      <c r="AQ80" s="150"/>
      <c r="AR80" s="150"/>
      <c r="AS80" s="150"/>
      <c r="AT80" s="150"/>
      <c r="AU80" s="150"/>
      <c r="AV80" s="150"/>
      <c r="AW80" s="150"/>
      <c r="AX80" s="150"/>
      <c r="AY80" s="150"/>
      <c r="AZ80" s="150"/>
      <c r="BA80" s="150"/>
      <c r="BB80" s="150"/>
      <c r="BC80" s="150"/>
      <c r="BD80" s="150"/>
      <c r="BE80" s="150"/>
      <c r="BF80" s="150"/>
      <c r="BG80" s="150"/>
      <c r="BH80" s="150"/>
      <c r="BI80" s="150"/>
      <c r="BJ80" s="150"/>
      <c r="BK80" s="150"/>
      <c r="BL80" s="150"/>
      <c r="BM80" s="150"/>
      <c r="BN80" s="150"/>
      <c r="BO80" s="150"/>
      <c r="BP80" s="150"/>
      <c r="BQ80" s="150"/>
      <c r="BR80" s="150"/>
      <c r="BS80" s="150"/>
      <c r="BT80" s="150"/>
      <c r="BU80" s="150"/>
      <c r="BV80" s="150"/>
      <c r="BW80" s="150"/>
      <c r="BX80" s="150"/>
      <c r="BY80" s="150"/>
      <c r="BZ80" s="150"/>
      <c r="CA80" s="150"/>
      <c r="CB80" s="150"/>
      <c r="CC80" s="150"/>
      <c r="CD80" s="150"/>
      <c r="CE80" s="150"/>
      <c r="CF80" s="150"/>
      <c r="CG80" s="150"/>
      <c r="CH80" s="150"/>
      <c r="CI80" s="150"/>
      <c r="CJ80" s="150"/>
      <c r="CK80" s="150"/>
      <c r="CL80" s="150"/>
      <c r="CM80" s="150"/>
      <c r="CN80" s="150"/>
      <c r="CO80" s="150"/>
      <c r="CP80" s="150"/>
      <c r="CQ80" s="150"/>
      <c r="CR80" s="150"/>
      <c r="CS80" s="150"/>
      <c r="CT80" s="150"/>
      <c r="CU80" s="114">
        <f t="shared" si="1"/>
        <v>0</v>
      </c>
    </row>
    <row r="81" spans="1:99" x14ac:dyDescent="0.3">
      <c r="A81" s="32" t="str">
        <f>IF(Requirements!A81="","",Requirements!A81)</f>
        <v/>
      </c>
      <c r="B81" s="33" t="str">
        <f>IF(Requirements!B81="","",Requirements!B81)</f>
        <v/>
      </c>
      <c r="C81" s="153"/>
      <c r="D81" s="150"/>
      <c r="E81" s="150"/>
      <c r="F81" s="150"/>
      <c r="G81" s="150"/>
      <c r="H81" s="150"/>
      <c r="I81" s="150"/>
      <c r="J81" s="150"/>
      <c r="K81" s="150"/>
      <c r="L81" s="150"/>
      <c r="M81" s="150"/>
      <c r="N81" s="150"/>
      <c r="O81" s="150"/>
      <c r="P81" s="150"/>
      <c r="Q81" s="150"/>
      <c r="R81" s="150"/>
      <c r="S81" s="150"/>
      <c r="T81" s="150"/>
      <c r="U81" s="150"/>
      <c r="V81" s="150"/>
      <c r="W81" s="150"/>
      <c r="X81" s="150"/>
      <c r="Y81" s="150"/>
      <c r="Z81" s="150"/>
      <c r="AA81" s="150"/>
      <c r="AB81" s="150"/>
      <c r="AC81" s="150"/>
      <c r="AD81" s="150"/>
      <c r="AE81" s="150"/>
      <c r="AF81" s="150"/>
      <c r="AG81" s="150"/>
      <c r="AH81" s="150"/>
      <c r="AI81" s="150"/>
      <c r="AJ81" s="150"/>
      <c r="AK81" s="150"/>
      <c r="AL81" s="150"/>
      <c r="AM81" s="150"/>
      <c r="AN81" s="150"/>
      <c r="AO81" s="150"/>
      <c r="AP81" s="150"/>
      <c r="AQ81" s="150"/>
      <c r="AR81" s="150"/>
      <c r="AS81" s="150"/>
      <c r="AT81" s="150"/>
      <c r="AU81" s="150"/>
      <c r="AV81" s="150"/>
      <c r="AW81" s="150"/>
      <c r="AX81" s="150"/>
      <c r="AY81" s="150"/>
      <c r="AZ81" s="150"/>
      <c r="BA81" s="150"/>
      <c r="BB81" s="150"/>
      <c r="BC81" s="150"/>
      <c r="BD81" s="150"/>
      <c r="BE81" s="150"/>
      <c r="BF81" s="150"/>
      <c r="BG81" s="150"/>
      <c r="BH81" s="150"/>
      <c r="BI81" s="150"/>
      <c r="BJ81" s="150"/>
      <c r="BK81" s="150"/>
      <c r="BL81" s="150"/>
      <c r="BM81" s="150"/>
      <c r="BN81" s="150"/>
      <c r="BO81" s="150"/>
      <c r="BP81" s="150"/>
      <c r="BQ81" s="150"/>
      <c r="BR81" s="150"/>
      <c r="BS81" s="150"/>
      <c r="BT81" s="150"/>
      <c r="BU81" s="150"/>
      <c r="BV81" s="150"/>
      <c r="BW81" s="150"/>
      <c r="BX81" s="150"/>
      <c r="BY81" s="150"/>
      <c r="BZ81" s="150"/>
      <c r="CA81" s="150"/>
      <c r="CB81" s="150"/>
      <c r="CC81" s="150"/>
      <c r="CD81" s="150"/>
      <c r="CE81" s="150"/>
      <c r="CF81" s="150"/>
      <c r="CG81" s="150"/>
      <c r="CH81" s="150"/>
      <c r="CI81" s="150"/>
      <c r="CJ81" s="150"/>
      <c r="CK81" s="150"/>
      <c r="CL81" s="150"/>
      <c r="CM81" s="150"/>
      <c r="CN81" s="150"/>
      <c r="CO81" s="150"/>
      <c r="CP81" s="150"/>
      <c r="CQ81" s="150"/>
      <c r="CR81" s="150"/>
      <c r="CS81" s="150"/>
      <c r="CT81" s="150"/>
      <c r="CU81" s="114">
        <f t="shared" si="1"/>
        <v>0</v>
      </c>
    </row>
    <row r="82" spans="1:99" x14ac:dyDescent="0.3">
      <c r="A82" s="32" t="str">
        <f>IF(Requirements!A82="","",Requirements!A82)</f>
        <v/>
      </c>
      <c r="B82" s="33" t="str">
        <f>IF(Requirements!B82="","",Requirements!B82)</f>
        <v/>
      </c>
      <c r="C82" s="153"/>
      <c r="D82" s="150"/>
      <c r="E82" s="150"/>
      <c r="F82" s="150"/>
      <c r="G82" s="150"/>
      <c r="H82" s="150"/>
      <c r="I82" s="150"/>
      <c r="J82" s="150"/>
      <c r="K82" s="150"/>
      <c r="L82" s="150"/>
      <c r="M82" s="150"/>
      <c r="N82" s="150"/>
      <c r="O82" s="150"/>
      <c r="P82" s="150"/>
      <c r="Q82" s="150"/>
      <c r="R82" s="150"/>
      <c r="S82" s="150"/>
      <c r="T82" s="150"/>
      <c r="U82" s="150"/>
      <c r="V82" s="150"/>
      <c r="W82" s="150"/>
      <c r="X82" s="150"/>
      <c r="Y82" s="150"/>
      <c r="Z82" s="150"/>
      <c r="AA82" s="150"/>
      <c r="AB82" s="150"/>
      <c r="AC82" s="150"/>
      <c r="AD82" s="150"/>
      <c r="AE82" s="150"/>
      <c r="AF82" s="150"/>
      <c r="AG82" s="150"/>
      <c r="AH82" s="150"/>
      <c r="AI82" s="150"/>
      <c r="AJ82" s="150"/>
      <c r="AK82" s="150"/>
      <c r="AL82" s="150"/>
      <c r="AM82" s="150"/>
      <c r="AN82" s="150"/>
      <c r="AO82" s="150"/>
      <c r="AP82" s="150"/>
      <c r="AQ82" s="150"/>
      <c r="AR82" s="150"/>
      <c r="AS82" s="150"/>
      <c r="AT82" s="150"/>
      <c r="AU82" s="150"/>
      <c r="AV82" s="150"/>
      <c r="AW82" s="150"/>
      <c r="AX82" s="150"/>
      <c r="AY82" s="150"/>
      <c r="AZ82" s="150"/>
      <c r="BA82" s="150"/>
      <c r="BB82" s="150"/>
      <c r="BC82" s="150"/>
      <c r="BD82" s="150"/>
      <c r="BE82" s="150"/>
      <c r="BF82" s="150"/>
      <c r="BG82" s="150"/>
      <c r="BH82" s="150"/>
      <c r="BI82" s="150"/>
      <c r="BJ82" s="150"/>
      <c r="BK82" s="150"/>
      <c r="BL82" s="150"/>
      <c r="BM82" s="150"/>
      <c r="BN82" s="150"/>
      <c r="BO82" s="150"/>
      <c r="BP82" s="150"/>
      <c r="BQ82" s="150"/>
      <c r="BR82" s="150"/>
      <c r="BS82" s="150"/>
      <c r="BT82" s="150"/>
      <c r="BU82" s="150"/>
      <c r="BV82" s="150"/>
      <c r="BW82" s="150"/>
      <c r="BX82" s="150"/>
      <c r="BY82" s="150"/>
      <c r="BZ82" s="150"/>
      <c r="CA82" s="150"/>
      <c r="CB82" s="150"/>
      <c r="CC82" s="150"/>
      <c r="CD82" s="150"/>
      <c r="CE82" s="150"/>
      <c r="CF82" s="150"/>
      <c r="CG82" s="150"/>
      <c r="CH82" s="150"/>
      <c r="CI82" s="150"/>
      <c r="CJ82" s="150"/>
      <c r="CK82" s="150"/>
      <c r="CL82" s="150"/>
      <c r="CM82" s="150"/>
      <c r="CN82" s="150"/>
      <c r="CO82" s="150"/>
      <c r="CP82" s="150"/>
      <c r="CQ82" s="150"/>
      <c r="CR82" s="150"/>
      <c r="CS82" s="150"/>
      <c r="CT82" s="150"/>
      <c r="CU82" s="114">
        <f t="shared" si="1"/>
        <v>0</v>
      </c>
    </row>
    <row r="83" spans="1:99" x14ac:dyDescent="0.3">
      <c r="A83" s="32" t="str">
        <f>IF(Requirements!A83="","",Requirements!A83)</f>
        <v/>
      </c>
      <c r="B83" s="33" t="str">
        <f>IF(Requirements!B83="","",Requirements!B83)</f>
        <v/>
      </c>
      <c r="C83" s="153"/>
      <c r="D83" s="150"/>
      <c r="E83" s="150"/>
      <c r="F83" s="150"/>
      <c r="G83" s="150"/>
      <c r="H83" s="150"/>
      <c r="I83" s="150"/>
      <c r="J83" s="150"/>
      <c r="K83" s="150"/>
      <c r="L83" s="150"/>
      <c r="M83" s="150"/>
      <c r="N83" s="150"/>
      <c r="O83" s="150"/>
      <c r="P83" s="150"/>
      <c r="Q83" s="150"/>
      <c r="R83" s="150"/>
      <c r="S83" s="150"/>
      <c r="T83" s="150"/>
      <c r="U83" s="150"/>
      <c r="V83" s="150"/>
      <c r="W83" s="150"/>
      <c r="X83" s="150"/>
      <c r="Y83" s="150"/>
      <c r="Z83" s="150"/>
      <c r="AA83" s="150"/>
      <c r="AB83" s="150"/>
      <c r="AC83" s="150"/>
      <c r="AD83" s="150"/>
      <c r="AE83" s="150"/>
      <c r="AF83" s="150"/>
      <c r="AG83" s="150"/>
      <c r="AH83" s="150"/>
      <c r="AI83" s="150"/>
      <c r="AJ83" s="150"/>
      <c r="AK83" s="150"/>
      <c r="AL83" s="150"/>
      <c r="AM83" s="150"/>
      <c r="AN83" s="150"/>
      <c r="AO83" s="150"/>
      <c r="AP83" s="150"/>
      <c r="AQ83" s="150"/>
      <c r="AR83" s="150"/>
      <c r="AS83" s="150"/>
      <c r="AT83" s="150"/>
      <c r="AU83" s="150"/>
      <c r="AV83" s="150"/>
      <c r="AW83" s="150"/>
      <c r="AX83" s="150"/>
      <c r="AY83" s="150"/>
      <c r="AZ83" s="150"/>
      <c r="BA83" s="150"/>
      <c r="BB83" s="150"/>
      <c r="BC83" s="150"/>
      <c r="BD83" s="150"/>
      <c r="BE83" s="150"/>
      <c r="BF83" s="150"/>
      <c r="BG83" s="150"/>
      <c r="BH83" s="150"/>
      <c r="BI83" s="150"/>
      <c r="BJ83" s="150"/>
      <c r="BK83" s="150"/>
      <c r="BL83" s="150"/>
      <c r="BM83" s="150"/>
      <c r="BN83" s="150"/>
      <c r="BO83" s="150"/>
      <c r="BP83" s="150"/>
      <c r="BQ83" s="150"/>
      <c r="BR83" s="150"/>
      <c r="BS83" s="150"/>
      <c r="BT83" s="150"/>
      <c r="BU83" s="150"/>
      <c r="BV83" s="150"/>
      <c r="BW83" s="150"/>
      <c r="BX83" s="150"/>
      <c r="BY83" s="150"/>
      <c r="BZ83" s="150"/>
      <c r="CA83" s="150"/>
      <c r="CB83" s="150"/>
      <c r="CC83" s="150"/>
      <c r="CD83" s="150"/>
      <c r="CE83" s="150"/>
      <c r="CF83" s="150"/>
      <c r="CG83" s="150"/>
      <c r="CH83" s="150"/>
      <c r="CI83" s="150"/>
      <c r="CJ83" s="150"/>
      <c r="CK83" s="150"/>
      <c r="CL83" s="150"/>
      <c r="CM83" s="150"/>
      <c r="CN83" s="150"/>
      <c r="CO83" s="150"/>
      <c r="CP83" s="150"/>
      <c r="CQ83" s="150"/>
      <c r="CR83" s="150"/>
      <c r="CS83" s="150"/>
      <c r="CT83" s="150"/>
      <c r="CU83" s="114">
        <f t="shared" si="1"/>
        <v>0</v>
      </c>
    </row>
    <row r="84" spans="1:99" x14ac:dyDescent="0.3">
      <c r="A84" s="32" t="str">
        <f>IF(Requirements!A84="","",Requirements!A84)</f>
        <v/>
      </c>
      <c r="B84" s="33" t="str">
        <f>IF(Requirements!B84="","",Requirements!B84)</f>
        <v/>
      </c>
      <c r="C84" s="153"/>
      <c r="D84" s="150"/>
      <c r="E84" s="150"/>
      <c r="F84" s="150"/>
      <c r="G84" s="150"/>
      <c r="H84" s="150"/>
      <c r="I84" s="150"/>
      <c r="J84" s="150"/>
      <c r="K84" s="150"/>
      <c r="L84" s="150"/>
      <c r="M84" s="150"/>
      <c r="N84" s="150"/>
      <c r="O84" s="150"/>
      <c r="P84" s="150"/>
      <c r="Q84" s="150"/>
      <c r="R84" s="150"/>
      <c r="S84" s="150"/>
      <c r="T84" s="150"/>
      <c r="U84" s="150"/>
      <c r="V84" s="150"/>
      <c r="W84" s="150"/>
      <c r="X84" s="150"/>
      <c r="Y84" s="150"/>
      <c r="Z84" s="150"/>
      <c r="AA84" s="150"/>
      <c r="AB84" s="150"/>
      <c r="AC84" s="150"/>
      <c r="AD84" s="150"/>
      <c r="AE84" s="150"/>
      <c r="AF84" s="150"/>
      <c r="AG84" s="150"/>
      <c r="AH84" s="150"/>
      <c r="AI84" s="150"/>
      <c r="AJ84" s="150"/>
      <c r="AK84" s="150"/>
      <c r="AL84" s="150"/>
      <c r="AM84" s="150"/>
      <c r="AN84" s="150"/>
      <c r="AO84" s="150"/>
      <c r="AP84" s="150"/>
      <c r="AQ84" s="150"/>
      <c r="AR84" s="150"/>
      <c r="AS84" s="150"/>
      <c r="AT84" s="150"/>
      <c r="AU84" s="150"/>
      <c r="AV84" s="150"/>
      <c r="AW84" s="150"/>
      <c r="AX84" s="150"/>
      <c r="AY84" s="150"/>
      <c r="AZ84" s="150"/>
      <c r="BA84" s="150"/>
      <c r="BB84" s="150"/>
      <c r="BC84" s="150"/>
      <c r="BD84" s="150"/>
      <c r="BE84" s="150"/>
      <c r="BF84" s="150"/>
      <c r="BG84" s="150"/>
      <c r="BH84" s="150"/>
      <c r="BI84" s="150"/>
      <c r="BJ84" s="150"/>
      <c r="BK84" s="150"/>
      <c r="BL84" s="150"/>
      <c r="BM84" s="150"/>
      <c r="BN84" s="150"/>
      <c r="BO84" s="150"/>
      <c r="BP84" s="150"/>
      <c r="BQ84" s="150"/>
      <c r="BR84" s="150"/>
      <c r="BS84" s="150"/>
      <c r="BT84" s="150"/>
      <c r="BU84" s="150"/>
      <c r="BV84" s="150"/>
      <c r="BW84" s="150"/>
      <c r="BX84" s="150"/>
      <c r="BY84" s="150"/>
      <c r="BZ84" s="150"/>
      <c r="CA84" s="150"/>
      <c r="CB84" s="150"/>
      <c r="CC84" s="150"/>
      <c r="CD84" s="150"/>
      <c r="CE84" s="150"/>
      <c r="CF84" s="150"/>
      <c r="CG84" s="150"/>
      <c r="CH84" s="150"/>
      <c r="CI84" s="150"/>
      <c r="CJ84" s="150"/>
      <c r="CK84" s="150"/>
      <c r="CL84" s="150"/>
      <c r="CM84" s="150"/>
      <c r="CN84" s="150"/>
      <c r="CO84" s="150"/>
      <c r="CP84" s="150"/>
      <c r="CQ84" s="150"/>
      <c r="CR84" s="150"/>
      <c r="CS84" s="150"/>
      <c r="CT84" s="150"/>
      <c r="CU84" s="114">
        <f t="shared" si="1"/>
        <v>0</v>
      </c>
    </row>
    <row r="85" spans="1:99" x14ac:dyDescent="0.3">
      <c r="A85" s="32" t="str">
        <f>IF(Requirements!A85="","",Requirements!A85)</f>
        <v/>
      </c>
      <c r="B85" s="33" t="str">
        <f>IF(Requirements!B85="","",Requirements!B85)</f>
        <v/>
      </c>
      <c r="C85" s="153"/>
      <c r="D85" s="150"/>
      <c r="E85" s="150"/>
      <c r="F85" s="150"/>
      <c r="G85" s="150"/>
      <c r="H85" s="150"/>
      <c r="I85" s="150"/>
      <c r="J85" s="150"/>
      <c r="K85" s="150"/>
      <c r="L85" s="150"/>
      <c r="M85" s="150"/>
      <c r="N85" s="150"/>
      <c r="O85" s="150"/>
      <c r="P85" s="150"/>
      <c r="Q85" s="150"/>
      <c r="R85" s="150"/>
      <c r="S85" s="150"/>
      <c r="T85" s="150"/>
      <c r="U85" s="150"/>
      <c r="V85" s="150"/>
      <c r="W85" s="150"/>
      <c r="X85" s="150"/>
      <c r="Y85" s="150"/>
      <c r="Z85" s="150"/>
      <c r="AA85" s="150"/>
      <c r="AB85" s="150"/>
      <c r="AC85" s="150"/>
      <c r="AD85" s="150"/>
      <c r="AE85" s="150"/>
      <c r="AF85" s="150"/>
      <c r="AG85" s="150"/>
      <c r="AH85" s="150"/>
      <c r="AI85" s="150"/>
      <c r="AJ85" s="150"/>
      <c r="AK85" s="150"/>
      <c r="AL85" s="150"/>
      <c r="AM85" s="150"/>
      <c r="AN85" s="150"/>
      <c r="AO85" s="150"/>
      <c r="AP85" s="150"/>
      <c r="AQ85" s="150"/>
      <c r="AR85" s="150"/>
      <c r="AS85" s="150"/>
      <c r="AT85" s="150"/>
      <c r="AU85" s="150"/>
      <c r="AV85" s="150"/>
      <c r="AW85" s="150"/>
      <c r="AX85" s="150"/>
      <c r="AY85" s="150"/>
      <c r="AZ85" s="150"/>
      <c r="BA85" s="150"/>
      <c r="BB85" s="150"/>
      <c r="BC85" s="150"/>
      <c r="BD85" s="150"/>
      <c r="BE85" s="150"/>
      <c r="BF85" s="150"/>
      <c r="BG85" s="150"/>
      <c r="BH85" s="150"/>
      <c r="BI85" s="150"/>
      <c r="BJ85" s="150"/>
      <c r="BK85" s="150"/>
      <c r="BL85" s="150"/>
      <c r="BM85" s="150"/>
      <c r="BN85" s="150"/>
      <c r="BO85" s="150"/>
      <c r="BP85" s="150"/>
      <c r="BQ85" s="150"/>
      <c r="BR85" s="150"/>
      <c r="BS85" s="150"/>
      <c r="BT85" s="150"/>
      <c r="BU85" s="150"/>
      <c r="BV85" s="150"/>
      <c r="BW85" s="150"/>
      <c r="BX85" s="150"/>
      <c r="BY85" s="150"/>
      <c r="BZ85" s="150"/>
      <c r="CA85" s="150"/>
      <c r="CB85" s="150"/>
      <c r="CC85" s="150"/>
      <c r="CD85" s="150"/>
      <c r="CE85" s="150"/>
      <c r="CF85" s="150"/>
      <c r="CG85" s="150"/>
      <c r="CH85" s="150"/>
      <c r="CI85" s="150"/>
      <c r="CJ85" s="150"/>
      <c r="CK85" s="150"/>
      <c r="CL85" s="150"/>
      <c r="CM85" s="150"/>
      <c r="CN85" s="150"/>
      <c r="CO85" s="150"/>
      <c r="CP85" s="150"/>
      <c r="CQ85" s="150"/>
      <c r="CR85" s="150"/>
      <c r="CS85" s="150"/>
      <c r="CT85" s="150"/>
      <c r="CU85" s="114">
        <f t="shared" si="1"/>
        <v>0</v>
      </c>
    </row>
    <row r="86" spans="1:99" x14ac:dyDescent="0.3">
      <c r="A86" s="32" t="str">
        <f>IF(Requirements!A86="","",Requirements!A86)</f>
        <v/>
      </c>
      <c r="B86" s="33" t="str">
        <f>IF(Requirements!B86="","",Requirements!B86)</f>
        <v/>
      </c>
      <c r="C86" s="153"/>
      <c r="D86" s="150"/>
      <c r="E86" s="150"/>
      <c r="F86" s="150"/>
      <c r="G86" s="150"/>
      <c r="H86" s="150"/>
      <c r="I86" s="150"/>
      <c r="J86" s="150"/>
      <c r="K86" s="150"/>
      <c r="L86" s="150"/>
      <c r="M86" s="150"/>
      <c r="N86" s="150"/>
      <c r="O86" s="150"/>
      <c r="P86" s="150"/>
      <c r="Q86" s="150"/>
      <c r="R86" s="150"/>
      <c r="S86" s="150"/>
      <c r="T86" s="150"/>
      <c r="U86" s="150"/>
      <c r="V86" s="150"/>
      <c r="W86" s="150"/>
      <c r="X86" s="150"/>
      <c r="Y86" s="150"/>
      <c r="Z86" s="150"/>
      <c r="AA86" s="150"/>
      <c r="AB86" s="150"/>
      <c r="AC86" s="150"/>
      <c r="AD86" s="150"/>
      <c r="AE86" s="150"/>
      <c r="AF86" s="150"/>
      <c r="AG86" s="150"/>
      <c r="AH86" s="150"/>
      <c r="AI86" s="150"/>
      <c r="AJ86" s="150"/>
      <c r="AK86" s="150"/>
      <c r="AL86" s="150"/>
      <c r="AM86" s="150"/>
      <c r="AN86" s="150"/>
      <c r="AO86" s="150"/>
      <c r="AP86" s="150"/>
      <c r="AQ86" s="150"/>
      <c r="AR86" s="150"/>
      <c r="AS86" s="150"/>
      <c r="AT86" s="150"/>
      <c r="AU86" s="150"/>
      <c r="AV86" s="150"/>
      <c r="AW86" s="150"/>
      <c r="AX86" s="150"/>
      <c r="AY86" s="150"/>
      <c r="AZ86" s="150"/>
      <c r="BA86" s="150"/>
      <c r="BB86" s="150"/>
      <c r="BC86" s="150"/>
      <c r="BD86" s="150"/>
      <c r="BE86" s="150"/>
      <c r="BF86" s="150"/>
      <c r="BG86" s="150"/>
      <c r="BH86" s="150"/>
      <c r="BI86" s="150"/>
      <c r="BJ86" s="150"/>
      <c r="BK86" s="150"/>
      <c r="BL86" s="150"/>
      <c r="BM86" s="150"/>
      <c r="BN86" s="150"/>
      <c r="BO86" s="150"/>
      <c r="BP86" s="150"/>
      <c r="BQ86" s="150"/>
      <c r="BR86" s="150"/>
      <c r="BS86" s="150"/>
      <c r="BT86" s="150"/>
      <c r="BU86" s="150"/>
      <c r="BV86" s="150"/>
      <c r="BW86" s="150"/>
      <c r="BX86" s="150"/>
      <c r="BY86" s="150"/>
      <c r="BZ86" s="150"/>
      <c r="CA86" s="150"/>
      <c r="CB86" s="150"/>
      <c r="CC86" s="150"/>
      <c r="CD86" s="150"/>
      <c r="CE86" s="150"/>
      <c r="CF86" s="150"/>
      <c r="CG86" s="150"/>
      <c r="CH86" s="150"/>
      <c r="CI86" s="150"/>
      <c r="CJ86" s="150"/>
      <c r="CK86" s="150"/>
      <c r="CL86" s="150"/>
      <c r="CM86" s="150"/>
      <c r="CN86" s="150"/>
      <c r="CO86" s="150"/>
      <c r="CP86" s="150"/>
      <c r="CQ86" s="150"/>
      <c r="CR86" s="150"/>
      <c r="CS86" s="150"/>
      <c r="CT86" s="150"/>
      <c r="CU86" s="114">
        <f t="shared" si="1"/>
        <v>0</v>
      </c>
    </row>
    <row r="87" spans="1:99" x14ac:dyDescent="0.3">
      <c r="A87" s="32" t="str">
        <f>IF(Requirements!A87="","",Requirements!A87)</f>
        <v/>
      </c>
      <c r="B87" s="33" t="str">
        <f>IF(Requirements!B87="","",Requirements!B87)</f>
        <v/>
      </c>
      <c r="C87" s="153"/>
      <c r="D87" s="150"/>
      <c r="E87" s="150"/>
      <c r="F87" s="150"/>
      <c r="G87" s="150"/>
      <c r="H87" s="150"/>
      <c r="I87" s="150"/>
      <c r="J87" s="150"/>
      <c r="K87" s="150"/>
      <c r="L87" s="150"/>
      <c r="M87" s="150"/>
      <c r="N87" s="150"/>
      <c r="O87" s="150"/>
      <c r="P87" s="150"/>
      <c r="Q87" s="150"/>
      <c r="R87" s="150"/>
      <c r="S87" s="150"/>
      <c r="T87" s="150"/>
      <c r="U87" s="150"/>
      <c r="V87" s="150"/>
      <c r="W87" s="150"/>
      <c r="X87" s="150"/>
      <c r="Y87" s="150"/>
      <c r="Z87" s="150"/>
      <c r="AA87" s="150"/>
      <c r="AB87" s="150"/>
      <c r="AC87" s="150"/>
      <c r="AD87" s="150"/>
      <c r="AE87" s="150"/>
      <c r="AF87" s="150"/>
      <c r="AG87" s="150"/>
      <c r="AH87" s="150"/>
      <c r="AI87" s="150"/>
      <c r="AJ87" s="150"/>
      <c r="AK87" s="150"/>
      <c r="AL87" s="150"/>
      <c r="AM87" s="150"/>
      <c r="AN87" s="150"/>
      <c r="AO87" s="150"/>
      <c r="AP87" s="150"/>
      <c r="AQ87" s="150"/>
      <c r="AR87" s="150"/>
      <c r="AS87" s="150"/>
      <c r="AT87" s="150"/>
      <c r="AU87" s="150"/>
      <c r="AV87" s="150"/>
      <c r="AW87" s="150"/>
      <c r="AX87" s="150"/>
      <c r="AY87" s="150"/>
      <c r="AZ87" s="150"/>
      <c r="BA87" s="150"/>
      <c r="BB87" s="150"/>
      <c r="BC87" s="150"/>
      <c r="BD87" s="150"/>
      <c r="BE87" s="150"/>
      <c r="BF87" s="150"/>
      <c r="BG87" s="150"/>
      <c r="BH87" s="150"/>
      <c r="BI87" s="150"/>
      <c r="BJ87" s="150"/>
      <c r="BK87" s="150"/>
      <c r="BL87" s="150"/>
      <c r="BM87" s="150"/>
      <c r="BN87" s="150"/>
      <c r="BO87" s="150"/>
      <c r="BP87" s="150"/>
      <c r="BQ87" s="150"/>
      <c r="BR87" s="150"/>
      <c r="BS87" s="150"/>
      <c r="BT87" s="150"/>
      <c r="BU87" s="150"/>
      <c r="BV87" s="150"/>
      <c r="BW87" s="150"/>
      <c r="BX87" s="150"/>
      <c r="BY87" s="150"/>
      <c r="BZ87" s="150"/>
      <c r="CA87" s="150"/>
      <c r="CB87" s="150"/>
      <c r="CC87" s="150"/>
      <c r="CD87" s="150"/>
      <c r="CE87" s="150"/>
      <c r="CF87" s="150"/>
      <c r="CG87" s="150"/>
      <c r="CH87" s="150"/>
      <c r="CI87" s="150"/>
      <c r="CJ87" s="150"/>
      <c r="CK87" s="150"/>
      <c r="CL87" s="150"/>
      <c r="CM87" s="150"/>
      <c r="CN87" s="150"/>
      <c r="CO87" s="150"/>
      <c r="CP87" s="150"/>
      <c r="CQ87" s="150"/>
      <c r="CR87" s="150"/>
      <c r="CS87" s="150"/>
      <c r="CT87" s="150"/>
      <c r="CU87" s="114">
        <f t="shared" si="1"/>
        <v>0</v>
      </c>
    </row>
    <row r="88" spans="1:99" x14ac:dyDescent="0.3">
      <c r="A88" s="32" t="str">
        <f>IF(Requirements!A88="","",Requirements!A88)</f>
        <v/>
      </c>
      <c r="B88" s="33" t="str">
        <f>IF(Requirements!B88="","",Requirements!B88)</f>
        <v/>
      </c>
      <c r="C88" s="153"/>
      <c r="D88" s="150"/>
      <c r="E88" s="150"/>
      <c r="F88" s="150"/>
      <c r="G88" s="150"/>
      <c r="H88" s="150"/>
      <c r="I88" s="150"/>
      <c r="J88" s="150"/>
      <c r="K88" s="150"/>
      <c r="L88" s="150"/>
      <c r="M88" s="150"/>
      <c r="N88" s="150"/>
      <c r="O88" s="150"/>
      <c r="P88" s="150"/>
      <c r="Q88" s="150"/>
      <c r="R88" s="150"/>
      <c r="S88" s="150"/>
      <c r="T88" s="150"/>
      <c r="U88" s="150"/>
      <c r="V88" s="150"/>
      <c r="W88" s="150"/>
      <c r="X88" s="150"/>
      <c r="Y88" s="150"/>
      <c r="Z88" s="150"/>
      <c r="AA88" s="150"/>
      <c r="AB88" s="150"/>
      <c r="AC88" s="150"/>
      <c r="AD88" s="150"/>
      <c r="AE88" s="150"/>
      <c r="AF88" s="150"/>
      <c r="AG88" s="150"/>
      <c r="AH88" s="150"/>
      <c r="AI88" s="150"/>
      <c r="AJ88" s="150"/>
      <c r="AK88" s="150"/>
      <c r="AL88" s="150"/>
      <c r="AM88" s="150"/>
      <c r="AN88" s="150"/>
      <c r="AO88" s="150"/>
      <c r="AP88" s="150"/>
      <c r="AQ88" s="150"/>
      <c r="AR88" s="150"/>
      <c r="AS88" s="150"/>
      <c r="AT88" s="150"/>
      <c r="AU88" s="150"/>
      <c r="AV88" s="150"/>
      <c r="AW88" s="150"/>
      <c r="AX88" s="150"/>
      <c r="AY88" s="150"/>
      <c r="AZ88" s="150"/>
      <c r="BA88" s="150"/>
      <c r="BB88" s="150"/>
      <c r="BC88" s="150"/>
      <c r="BD88" s="150"/>
      <c r="BE88" s="150"/>
      <c r="BF88" s="150"/>
      <c r="BG88" s="150"/>
      <c r="BH88" s="150"/>
      <c r="BI88" s="150"/>
      <c r="BJ88" s="150"/>
      <c r="BK88" s="150"/>
      <c r="BL88" s="150"/>
      <c r="BM88" s="150"/>
      <c r="BN88" s="150"/>
      <c r="BO88" s="150"/>
      <c r="BP88" s="150"/>
      <c r="BQ88" s="150"/>
      <c r="BR88" s="150"/>
      <c r="BS88" s="150"/>
      <c r="BT88" s="150"/>
      <c r="BU88" s="150"/>
      <c r="BV88" s="150"/>
      <c r="BW88" s="150"/>
      <c r="BX88" s="150"/>
      <c r="BY88" s="150"/>
      <c r="BZ88" s="150"/>
      <c r="CA88" s="150"/>
      <c r="CB88" s="150"/>
      <c r="CC88" s="150"/>
      <c r="CD88" s="150"/>
      <c r="CE88" s="150"/>
      <c r="CF88" s="150"/>
      <c r="CG88" s="150"/>
      <c r="CH88" s="150"/>
      <c r="CI88" s="150"/>
      <c r="CJ88" s="150"/>
      <c r="CK88" s="150"/>
      <c r="CL88" s="150"/>
      <c r="CM88" s="150"/>
      <c r="CN88" s="150"/>
      <c r="CO88" s="150"/>
      <c r="CP88" s="150"/>
      <c r="CQ88" s="150"/>
      <c r="CR88" s="150"/>
      <c r="CS88" s="150"/>
      <c r="CT88" s="150"/>
      <c r="CU88" s="114">
        <f t="shared" si="1"/>
        <v>0</v>
      </c>
    </row>
    <row r="89" spans="1:99" x14ac:dyDescent="0.3">
      <c r="A89" s="32" t="str">
        <f>IF(Requirements!A89="","",Requirements!A89)</f>
        <v/>
      </c>
      <c r="B89" s="33" t="str">
        <f>IF(Requirements!B89="","",Requirements!B89)</f>
        <v/>
      </c>
      <c r="C89" s="153"/>
      <c r="D89" s="150"/>
      <c r="E89" s="150"/>
      <c r="F89" s="150"/>
      <c r="G89" s="150"/>
      <c r="H89" s="150"/>
      <c r="I89" s="150"/>
      <c r="J89" s="150"/>
      <c r="K89" s="150"/>
      <c r="L89" s="150"/>
      <c r="M89" s="150"/>
      <c r="N89" s="150"/>
      <c r="O89" s="150"/>
      <c r="P89" s="150"/>
      <c r="Q89" s="150"/>
      <c r="R89" s="150"/>
      <c r="S89" s="150"/>
      <c r="T89" s="150"/>
      <c r="U89" s="150"/>
      <c r="V89" s="150"/>
      <c r="W89" s="150"/>
      <c r="X89" s="150"/>
      <c r="Y89" s="150"/>
      <c r="Z89" s="150"/>
      <c r="AA89" s="150"/>
      <c r="AB89" s="150"/>
      <c r="AC89" s="150"/>
      <c r="AD89" s="150"/>
      <c r="AE89" s="150"/>
      <c r="AF89" s="150"/>
      <c r="AG89" s="150"/>
      <c r="AH89" s="150"/>
      <c r="AI89" s="150"/>
      <c r="AJ89" s="150"/>
      <c r="AK89" s="150"/>
      <c r="AL89" s="150"/>
      <c r="AM89" s="150"/>
      <c r="AN89" s="150"/>
      <c r="AO89" s="150"/>
      <c r="AP89" s="150"/>
      <c r="AQ89" s="150"/>
      <c r="AR89" s="150"/>
      <c r="AS89" s="150"/>
      <c r="AT89" s="150"/>
      <c r="AU89" s="150"/>
      <c r="AV89" s="150"/>
      <c r="AW89" s="150"/>
      <c r="AX89" s="150"/>
      <c r="AY89" s="150"/>
      <c r="AZ89" s="150"/>
      <c r="BA89" s="150"/>
      <c r="BB89" s="150"/>
      <c r="BC89" s="150"/>
      <c r="BD89" s="150"/>
      <c r="BE89" s="150"/>
      <c r="BF89" s="150"/>
      <c r="BG89" s="150"/>
      <c r="BH89" s="150"/>
      <c r="BI89" s="150"/>
      <c r="BJ89" s="150"/>
      <c r="BK89" s="150"/>
      <c r="BL89" s="150"/>
      <c r="BM89" s="150"/>
      <c r="BN89" s="150"/>
      <c r="BO89" s="150"/>
      <c r="BP89" s="150"/>
      <c r="BQ89" s="150"/>
      <c r="BR89" s="150"/>
      <c r="BS89" s="150"/>
      <c r="BT89" s="150"/>
      <c r="BU89" s="150"/>
      <c r="BV89" s="150"/>
      <c r="BW89" s="150"/>
      <c r="BX89" s="150"/>
      <c r="BY89" s="150"/>
      <c r="BZ89" s="150"/>
      <c r="CA89" s="150"/>
      <c r="CB89" s="150"/>
      <c r="CC89" s="150"/>
      <c r="CD89" s="150"/>
      <c r="CE89" s="150"/>
      <c r="CF89" s="150"/>
      <c r="CG89" s="150"/>
      <c r="CH89" s="150"/>
      <c r="CI89" s="150"/>
      <c r="CJ89" s="150"/>
      <c r="CK89" s="150"/>
      <c r="CL89" s="150"/>
      <c r="CM89" s="150"/>
      <c r="CN89" s="150"/>
      <c r="CO89" s="150"/>
      <c r="CP89" s="150"/>
      <c r="CQ89" s="150"/>
      <c r="CR89" s="150"/>
      <c r="CS89" s="150"/>
      <c r="CT89" s="150"/>
      <c r="CU89" s="114">
        <f t="shared" si="1"/>
        <v>0</v>
      </c>
    </row>
    <row r="90" spans="1:99" x14ac:dyDescent="0.3">
      <c r="A90" s="32" t="str">
        <f>IF(Requirements!A90="","",Requirements!A90)</f>
        <v/>
      </c>
      <c r="B90" s="33" t="str">
        <f>IF(Requirements!B90="","",Requirements!B90)</f>
        <v/>
      </c>
      <c r="C90" s="153"/>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c r="CG90" s="150"/>
      <c r="CH90" s="150"/>
      <c r="CI90" s="150"/>
      <c r="CJ90" s="150"/>
      <c r="CK90" s="150"/>
      <c r="CL90" s="150"/>
      <c r="CM90" s="150"/>
      <c r="CN90" s="150"/>
      <c r="CO90" s="150"/>
      <c r="CP90" s="150"/>
      <c r="CQ90" s="150"/>
      <c r="CR90" s="150"/>
      <c r="CS90" s="150"/>
      <c r="CT90" s="150"/>
      <c r="CU90" s="114">
        <f t="shared" si="1"/>
        <v>0</v>
      </c>
    </row>
    <row r="91" spans="1:99" x14ac:dyDescent="0.3">
      <c r="A91" s="32" t="str">
        <f>IF(Requirements!A91="","",Requirements!A91)</f>
        <v/>
      </c>
      <c r="B91" s="33" t="str">
        <f>IF(Requirements!B91="","",Requirements!B91)</f>
        <v/>
      </c>
      <c r="C91" s="153"/>
      <c r="D91" s="150"/>
      <c r="E91" s="150"/>
      <c r="F91" s="150"/>
      <c r="G91" s="150"/>
      <c r="H91" s="150"/>
      <c r="I91" s="150"/>
      <c r="J91" s="150"/>
      <c r="K91" s="150"/>
      <c r="L91" s="150"/>
      <c r="M91" s="150"/>
      <c r="N91" s="150"/>
      <c r="O91" s="150"/>
      <c r="P91" s="150"/>
      <c r="Q91" s="150"/>
      <c r="R91" s="150"/>
      <c r="S91" s="150"/>
      <c r="T91" s="150"/>
      <c r="U91" s="150"/>
      <c r="V91" s="150"/>
      <c r="W91" s="150"/>
      <c r="X91" s="150"/>
      <c r="Y91" s="150"/>
      <c r="Z91" s="150"/>
      <c r="AA91" s="150"/>
      <c r="AB91" s="150"/>
      <c r="AC91" s="150"/>
      <c r="AD91" s="150"/>
      <c r="AE91" s="150"/>
      <c r="AF91" s="150"/>
      <c r="AG91" s="150"/>
      <c r="AH91" s="150"/>
      <c r="AI91" s="150"/>
      <c r="AJ91" s="150"/>
      <c r="AK91" s="150"/>
      <c r="AL91" s="150"/>
      <c r="AM91" s="150"/>
      <c r="AN91" s="150"/>
      <c r="AO91" s="150"/>
      <c r="AP91" s="150"/>
      <c r="AQ91" s="150"/>
      <c r="AR91" s="150"/>
      <c r="AS91" s="150"/>
      <c r="AT91" s="150"/>
      <c r="AU91" s="150"/>
      <c r="AV91" s="150"/>
      <c r="AW91" s="150"/>
      <c r="AX91" s="150"/>
      <c r="AY91" s="150"/>
      <c r="AZ91" s="150"/>
      <c r="BA91" s="150"/>
      <c r="BB91" s="150"/>
      <c r="BC91" s="150"/>
      <c r="BD91" s="150"/>
      <c r="BE91" s="150"/>
      <c r="BF91" s="150"/>
      <c r="BG91" s="150"/>
      <c r="BH91" s="150"/>
      <c r="BI91" s="150"/>
      <c r="BJ91" s="150"/>
      <c r="BK91" s="150"/>
      <c r="BL91" s="150"/>
      <c r="BM91" s="150"/>
      <c r="BN91" s="150"/>
      <c r="BO91" s="150"/>
      <c r="BP91" s="150"/>
      <c r="BQ91" s="150"/>
      <c r="BR91" s="150"/>
      <c r="BS91" s="150"/>
      <c r="BT91" s="150"/>
      <c r="BU91" s="150"/>
      <c r="BV91" s="150"/>
      <c r="BW91" s="150"/>
      <c r="BX91" s="150"/>
      <c r="BY91" s="150"/>
      <c r="BZ91" s="150"/>
      <c r="CA91" s="150"/>
      <c r="CB91" s="150"/>
      <c r="CC91" s="150"/>
      <c r="CD91" s="150"/>
      <c r="CE91" s="150"/>
      <c r="CF91" s="150"/>
      <c r="CG91" s="150"/>
      <c r="CH91" s="150"/>
      <c r="CI91" s="150"/>
      <c r="CJ91" s="150"/>
      <c r="CK91" s="150"/>
      <c r="CL91" s="150"/>
      <c r="CM91" s="150"/>
      <c r="CN91" s="150"/>
      <c r="CO91" s="150"/>
      <c r="CP91" s="150"/>
      <c r="CQ91" s="150"/>
      <c r="CR91" s="150"/>
      <c r="CS91" s="150"/>
      <c r="CT91" s="150"/>
      <c r="CU91" s="114">
        <f t="shared" si="1"/>
        <v>0</v>
      </c>
    </row>
    <row r="92" spans="1:99" x14ac:dyDescent="0.3">
      <c r="A92" s="32" t="str">
        <f>IF(Requirements!A92="","",Requirements!A92)</f>
        <v/>
      </c>
      <c r="B92" s="33" t="str">
        <f>IF(Requirements!B92="","",Requirements!B92)</f>
        <v/>
      </c>
      <c r="C92" s="153"/>
      <c r="D92" s="150"/>
      <c r="E92" s="150"/>
      <c r="F92" s="150"/>
      <c r="G92" s="150"/>
      <c r="H92" s="150"/>
      <c r="I92" s="150"/>
      <c r="J92" s="150"/>
      <c r="K92" s="150"/>
      <c r="L92" s="150"/>
      <c r="M92" s="150"/>
      <c r="N92" s="150"/>
      <c r="O92" s="150"/>
      <c r="P92" s="150"/>
      <c r="Q92" s="150"/>
      <c r="R92" s="150"/>
      <c r="S92" s="150"/>
      <c r="T92" s="150"/>
      <c r="U92" s="150"/>
      <c r="V92" s="150"/>
      <c r="W92" s="150"/>
      <c r="X92" s="150"/>
      <c r="Y92" s="150"/>
      <c r="Z92" s="150"/>
      <c r="AA92" s="150"/>
      <c r="AB92" s="150"/>
      <c r="AC92" s="150"/>
      <c r="AD92" s="150"/>
      <c r="AE92" s="150"/>
      <c r="AF92" s="150"/>
      <c r="AG92" s="150"/>
      <c r="AH92" s="150"/>
      <c r="AI92" s="150"/>
      <c r="AJ92" s="150"/>
      <c r="AK92" s="150"/>
      <c r="AL92" s="150"/>
      <c r="AM92" s="150"/>
      <c r="AN92" s="150"/>
      <c r="AO92" s="150"/>
      <c r="AP92" s="150"/>
      <c r="AQ92" s="150"/>
      <c r="AR92" s="150"/>
      <c r="AS92" s="150"/>
      <c r="AT92" s="150"/>
      <c r="AU92" s="150"/>
      <c r="AV92" s="150"/>
      <c r="AW92" s="150"/>
      <c r="AX92" s="150"/>
      <c r="AY92" s="150"/>
      <c r="AZ92" s="150"/>
      <c r="BA92" s="150"/>
      <c r="BB92" s="150"/>
      <c r="BC92" s="150"/>
      <c r="BD92" s="150"/>
      <c r="BE92" s="150"/>
      <c r="BF92" s="150"/>
      <c r="BG92" s="150"/>
      <c r="BH92" s="150"/>
      <c r="BI92" s="150"/>
      <c r="BJ92" s="150"/>
      <c r="BK92" s="150"/>
      <c r="BL92" s="150"/>
      <c r="BM92" s="150"/>
      <c r="BN92" s="150"/>
      <c r="BO92" s="150"/>
      <c r="BP92" s="150"/>
      <c r="BQ92" s="150"/>
      <c r="BR92" s="150"/>
      <c r="BS92" s="150"/>
      <c r="BT92" s="150"/>
      <c r="BU92" s="150"/>
      <c r="BV92" s="150"/>
      <c r="BW92" s="150"/>
      <c r="BX92" s="150"/>
      <c r="BY92" s="150"/>
      <c r="BZ92" s="150"/>
      <c r="CA92" s="150"/>
      <c r="CB92" s="150"/>
      <c r="CC92" s="150"/>
      <c r="CD92" s="150"/>
      <c r="CE92" s="150"/>
      <c r="CF92" s="150"/>
      <c r="CG92" s="150"/>
      <c r="CH92" s="150"/>
      <c r="CI92" s="150"/>
      <c r="CJ92" s="150"/>
      <c r="CK92" s="150"/>
      <c r="CL92" s="150"/>
      <c r="CM92" s="150"/>
      <c r="CN92" s="150"/>
      <c r="CO92" s="150"/>
      <c r="CP92" s="150"/>
      <c r="CQ92" s="150"/>
      <c r="CR92" s="150"/>
      <c r="CS92" s="150"/>
      <c r="CT92" s="150"/>
      <c r="CU92" s="114">
        <f t="shared" si="1"/>
        <v>0</v>
      </c>
    </row>
    <row r="93" spans="1:99" x14ac:dyDescent="0.3">
      <c r="A93" s="32" t="str">
        <f>IF(Requirements!A93="","",Requirements!A93)</f>
        <v/>
      </c>
      <c r="B93" s="33" t="str">
        <f>IF(Requirements!B93="","",Requirements!B93)</f>
        <v/>
      </c>
      <c r="C93" s="153"/>
      <c r="D93" s="150"/>
      <c r="E93" s="150"/>
      <c r="F93" s="150"/>
      <c r="G93" s="150"/>
      <c r="H93" s="150"/>
      <c r="I93" s="150"/>
      <c r="J93" s="150"/>
      <c r="K93" s="150"/>
      <c r="L93" s="150"/>
      <c r="M93" s="150"/>
      <c r="N93" s="150"/>
      <c r="O93" s="150"/>
      <c r="P93" s="150"/>
      <c r="Q93" s="150"/>
      <c r="R93" s="150"/>
      <c r="S93" s="150"/>
      <c r="T93" s="150"/>
      <c r="U93" s="150"/>
      <c r="V93" s="150"/>
      <c r="W93" s="150"/>
      <c r="X93" s="150"/>
      <c r="Y93" s="150"/>
      <c r="Z93" s="150"/>
      <c r="AA93" s="150"/>
      <c r="AB93" s="150"/>
      <c r="AC93" s="150"/>
      <c r="AD93" s="150"/>
      <c r="AE93" s="150"/>
      <c r="AF93" s="150"/>
      <c r="AG93" s="150"/>
      <c r="AH93" s="150"/>
      <c r="AI93" s="150"/>
      <c r="AJ93" s="150"/>
      <c r="AK93" s="150"/>
      <c r="AL93" s="150"/>
      <c r="AM93" s="150"/>
      <c r="AN93" s="150"/>
      <c r="AO93" s="150"/>
      <c r="AP93" s="150"/>
      <c r="AQ93" s="150"/>
      <c r="AR93" s="150"/>
      <c r="AS93" s="150"/>
      <c r="AT93" s="150"/>
      <c r="AU93" s="150"/>
      <c r="AV93" s="150"/>
      <c r="AW93" s="150"/>
      <c r="AX93" s="150"/>
      <c r="AY93" s="150"/>
      <c r="AZ93" s="150"/>
      <c r="BA93" s="150"/>
      <c r="BB93" s="150"/>
      <c r="BC93" s="150"/>
      <c r="BD93" s="150"/>
      <c r="BE93" s="150"/>
      <c r="BF93" s="150"/>
      <c r="BG93" s="150"/>
      <c r="BH93" s="150"/>
      <c r="BI93" s="150"/>
      <c r="BJ93" s="150"/>
      <c r="BK93" s="150"/>
      <c r="BL93" s="150"/>
      <c r="BM93" s="150"/>
      <c r="BN93" s="150"/>
      <c r="BO93" s="150"/>
      <c r="BP93" s="150"/>
      <c r="BQ93" s="150"/>
      <c r="BR93" s="150"/>
      <c r="BS93" s="150"/>
      <c r="BT93" s="150"/>
      <c r="BU93" s="150"/>
      <c r="BV93" s="150"/>
      <c r="BW93" s="150"/>
      <c r="BX93" s="150"/>
      <c r="BY93" s="150"/>
      <c r="BZ93" s="150"/>
      <c r="CA93" s="150"/>
      <c r="CB93" s="150"/>
      <c r="CC93" s="150"/>
      <c r="CD93" s="150"/>
      <c r="CE93" s="150"/>
      <c r="CF93" s="150"/>
      <c r="CG93" s="150"/>
      <c r="CH93" s="150"/>
      <c r="CI93" s="150"/>
      <c r="CJ93" s="150"/>
      <c r="CK93" s="150"/>
      <c r="CL93" s="150"/>
      <c r="CM93" s="150"/>
      <c r="CN93" s="150"/>
      <c r="CO93" s="150"/>
      <c r="CP93" s="150"/>
      <c r="CQ93" s="150"/>
      <c r="CR93" s="150"/>
      <c r="CS93" s="150"/>
      <c r="CT93" s="150"/>
      <c r="CU93" s="114">
        <f t="shared" si="1"/>
        <v>0</v>
      </c>
    </row>
    <row r="94" spans="1:99" x14ac:dyDescent="0.3">
      <c r="A94" s="32" t="str">
        <f>IF(Requirements!A94="","",Requirements!A94)</f>
        <v/>
      </c>
      <c r="B94" s="33" t="str">
        <f>IF(Requirements!B94="","",Requirements!B94)</f>
        <v/>
      </c>
      <c r="C94" s="153"/>
      <c r="D94" s="150"/>
      <c r="E94" s="150"/>
      <c r="F94" s="150"/>
      <c r="G94" s="150"/>
      <c r="H94" s="150"/>
      <c r="I94" s="150"/>
      <c r="J94" s="150"/>
      <c r="K94" s="150"/>
      <c r="L94" s="150"/>
      <c r="M94" s="150"/>
      <c r="N94" s="150"/>
      <c r="O94" s="150"/>
      <c r="P94" s="150"/>
      <c r="Q94" s="150"/>
      <c r="R94" s="150"/>
      <c r="S94" s="150"/>
      <c r="T94" s="150"/>
      <c r="U94" s="150"/>
      <c r="V94" s="150"/>
      <c r="W94" s="150"/>
      <c r="X94" s="150"/>
      <c r="Y94" s="150"/>
      <c r="Z94" s="150"/>
      <c r="AA94" s="150"/>
      <c r="AB94" s="150"/>
      <c r="AC94" s="150"/>
      <c r="AD94" s="150"/>
      <c r="AE94" s="150"/>
      <c r="AF94" s="150"/>
      <c r="AG94" s="150"/>
      <c r="AH94" s="150"/>
      <c r="AI94" s="150"/>
      <c r="AJ94" s="150"/>
      <c r="AK94" s="150"/>
      <c r="AL94" s="150"/>
      <c r="AM94" s="150"/>
      <c r="AN94" s="150"/>
      <c r="AO94" s="150"/>
      <c r="AP94" s="150"/>
      <c r="AQ94" s="150"/>
      <c r="AR94" s="150"/>
      <c r="AS94" s="150"/>
      <c r="AT94" s="150"/>
      <c r="AU94" s="150"/>
      <c r="AV94" s="150"/>
      <c r="AW94" s="150"/>
      <c r="AX94" s="150"/>
      <c r="AY94" s="150"/>
      <c r="AZ94" s="150"/>
      <c r="BA94" s="150"/>
      <c r="BB94" s="150"/>
      <c r="BC94" s="150"/>
      <c r="BD94" s="150"/>
      <c r="BE94" s="150"/>
      <c r="BF94" s="150"/>
      <c r="BG94" s="150"/>
      <c r="BH94" s="150"/>
      <c r="BI94" s="150"/>
      <c r="BJ94" s="150"/>
      <c r="BK94" s="150"/>
      <c r="BL94" s="150"/>
      <c r="BM94" s="150"/>
      <c r="BN94" s="150"/>
      <c r="BO94" s="150"/>
      <c r="BP94" s="150"/>
      <c r="BQ94" s="150"/>
      <c r="BR94" s="150"/>
      <c r="BS94" s="150"/>
      <c r="BT94" s="150"/>
      <c r="BU94" s="150"/>
      <c r="BV94" s="150"/>
      <c r="BW94" s="150"/>
      <c r="BX94" s="150"/>
      <c r="BY94" s="150"/>
      <c r="BZ94" s="150"/>
      <c r="CA94" s="150"/>
      <c r="CB94" s="150"/>
      <c r="CC94" s="150"/>
      <c r="CD94" s="150"/>
      <c r="CE94" s="150"/>
      <c r="CF94" s="150"/>
      <c r="CG94" s="150"/>
      <c r="CH94" s="150"/>
      <c r="CI94" s="150"/>
      <c r="CJ94" s="150"/>
      <c r="CK94" s="150"/>
      <c r="CL94" s="150"/>
      <c r="CM94" s="150"/>
      <c r="CN94" s="150"/>
      <c r="CO94" s="150"/>
      <c r="CP94" s="150"/>
      <c r="CQ94" s="150"/>
      <c r="CR94" s="150"/>
      <c r="CS94" s="150"/>
      <c r="CT94" s="150"/>
      <c r="CU94" s="114">
        <f t="shared" si="1"/>
        <v>0</v>
      </c>
    </row>
    <row r="95" spans="1:99" x14ac:dyDescent="0.3">
      <c r="A95" s="32" t="str">
        <f>IF(Requirements!A95="","",Requirements!A95)</f>
        <v/>
      </c>
      <c r="B95" s="33" t="str">
        <f>IF(Requirements!B95="","",Requirements!B95)</f>
        <v/>
      </c>
      <c r="C95" s="153"/>
      <c r="D95" s="150"/>
      <c r="E95" s="150"/>
      <c r="F95" s="150"/>
      <c r="G95" s="150"/>
      <c r="H95" s="150"/>
      <c r="I95" s="150"/>
      <c r="J95" s="150"/>
      <c r="K95" s="150"/>
      <c r="L95" s="150"/>
      <c r="M95" s="150"/>
      <c r="N95" s="150"/>
      <c r="O95" s="150"/>
      <c r="P95" s="150"/>
      <c r="Q95" s="150"/>
      <c r="R95" s="150"/>
      <c r="S95" s="150"/>
      <c r="T95" s="150"/>
      <c r="U95" s="150"/>
      <c r="V95" s="150"/>
      <c r="W95" s="150"/>
      <c r="X95" s="150"/>
      <c r="Y95" s="150"/>
      <c r="Z95" s="150"/>
      <c r="AA95" s="150"/>
      <c r="AB95" s="150"/>
      <c r="AC95" s="150"/>
      <c r="AD95" s="150"/>
      <c r="AE95" s="150"/>
      <c r="AF95" s="150"/>
      <c r="AG95" s="150"/>
      <c r="AH95" s="150"/>
      <c r="AI95" s="150"/>
      <c r="AJ95" s="150"/>
      <c r="AK95" s="150"/>
      <c r="AL95" s="150"/>
      <c r="AM95" s="150"/>
      <c r="AN95" s="150"/>
      <c r="AO95" s="150"/>
      <c r="AP95" s="150"/>
      <c r="AQ95" s="150"/>
      <c r="AR95" s="150"/>
      <c r="AS95" s="150"/>
      <c r="AT95" s="150"/>
      <c r="AU95" s="150"/>
      <c r="AV95" s="150"/>
      <c r="AW95" s="150"/>
      <c r="AX95" s="150"/>
      <c r="AY95" s="150"/>
      <c r="AZ95" s="150"/>
      <c r="BA95" s="150"/>
      <c r="BB95" s="150"/>
      <c r="BC95" s="150"/>
      <c r="BD95" s="150"/>
      <c r="BE95" s="150"/>
      <c r="BF95" s="150"/>
      <c r="BG95" s="150"/>
      <c r="BH95" s="150"/>
      <c r="BI95" s="150"/>
      <c r="BJ95" s="150"/>
      <c r="BK95" s="150"/>
      <c r="BL95" s="150"/>
      <c r="BM95" s="150"/>
      <c r="BN95" s="150"/>
      <c r="BO95" s="150"/>
      <c r="BP95" s="150"/>
      <c r="BQ95" s="150"/>
      <c r="BR95" s="150"/>
      <c r="BS95" s="150"/>
      <c r="BT95" s="150"/>
      <c r="BU95" s="150"/>
      <c r="BV95" s="150"/>
      <c r="BW95" s="150"/>
      <c r="BX95" s="150"/>
      <c r="BY95" s="150"/>
      <c r="BZ95" s="150"/>
      <c r="CA95" s="150"/>
      <c r="CB95" s="150"/>
      <c r="CC95" s="150"/>
      <c r="CD95" s="150"/>
      <c r="CE95" s="150"/>
      <c r="CF95" s="150"/>
      <c r="CG95" s="150"/>
      <c r="CH95" s="150"/>
      <c r="CI95" s="150"/>
      <c r="CJ95" s="150"/>
      <c r="CK95" s="150"/>
      <c r="CL95" s="150"/>
      <c r="CM95" s="150"/>
      <c r="CN95" s="150"/>
      <c r="CO95" s="150"/>
      <c r="CP95" s="150"/>
      <c r="CQ95" s="150"/>
      <c r="CR95" s="150"/>
      <c r="CS95" s="150"/>
      <c r="CT95" s="150"/>
      <c r="CU95" s="114">
        <f t="shared" si="1"/>
        <v>0</v>
      </c>
    </row>
    <row r="96" spans="1:99" x14ac:dyDescent="0.3">
      <c r="A96" s="32" t="str">
        <f>IF(Requirements!A96="","",Requirements!A96)</f>
        <v/>
      </c>
      <c r="B96" s="33" t="str">
        <f>IF(Requirements!B96="","",Requirements!B96)</f>
        <v/>
      </c>
      <c r="C96" s="153"/>
      <c r="D96" s="150"/>
      <c r="E96" s="150"/>
      <c r="F96" s="150"/>
      <c r="G96" s="150"/>
      <c r="H96" s="150"/>
      <c r="I96" s="150"/>
      <c r="J96" s="150"/>
      <c r="K96" s="150"/>
      <c r="L96" s="150"/>
      <c r="M96" s="150"/>
      <c r="N96" s="150"/>
      <c r="O96" s="150"/>
      <c r="P96" s="150"/>
      <c r="Q96" s="150"/>
      <c r="R96" s="150"/>
      <c r="S96" s="150"/>
      <c r="T96" s="150"/>
      <c r="U96" s="150"/>
      <c r="V96" s="150"/>
      <c r="W96" s="150"/>
      <c r="X96" s="150"/>
      <c r="Y96" s="150"/>
      <c r="Z96" s="150"/>
      <c r="AA96" s="150"/>
      <c r="AB96" s="150"/>
      <c r="AC96" s="150"/>
      <c r="AD96" s="150"/>
      <c r="AE96" s="150"/>
      <c r="AF96" s="150"/>
      <c r="AG96" s="150"/>
      <c r="AH96" s="150"/>
      <c r="AI96" s="150"/>
      <c r="AJ96" s="150"/>
      <c r="AK96" s="150"/>
      <c r="AL96" s="150"/>
      <c r="AM96" s="150"/>
      <c r="AN96" s="150"/>
      <c r="AO96" s="150"/>
      <c r="AP96" s="150"/>
      <c r="AQ96" s="150"/>
      <c r="AR96" s="150"/>
      <c r="AS96" s="150"/>
      <c r="AT96" s="150"/>
      <c r="AU96" s="150"/>
      <c r="AV96" s="150"/>
      <c r="AW96" s="150"/>
      <c r="AX96" s="150"/>
      <c r="AY96" s="150"/>
      <c r="AZ96" s="150"/>
      <c r="BA96" s="150"/>
      <c r="BB96" s="150"/>
      <c r="BC96" s="150"/>
      <c r="BD96" s="150"/>
      <c r="BE96" s="150"/>
      <c r="BF96" s="150"/>
      <c r="BG96" s="150"/>
      <c r="BH96" s="150"/>
      <c r="BI96" s="150"/>
      <c r="BJ96" s="150"/>
      <c r="BK96" s="150"/>
      <c r="BL96" s="150"/>
      <c r="BM96" s="150"/>
      <c r="BN96" s="150"/>
      <c r="BO96" s="150"/>
      <c r="BP96" s="150"/>
      <c r="BQ96" s="150"/>
      <c r="BR96" s="150"/>
      <c r="BS96" s="150"/>
      <c r="BT96" s="150"/>
      <c r="BU96" s="150"/>
      <c r="BV96" s="150"/>
      <c r="BW96" s="150"/>
      <c r="BX96" s="150"/>
      <c r="BY96" s="150"/>
      <c r="BZ96" s="150"/>
      <c r="CA96" s="150"/>
      <c r="CB96" s="150"/>
      <c r="CC96" s="150"/>
      <c r="CD96" s="150"/>
      <c r="CE96" s="150"/>
      <c r="CF96" s="150"/>
      <c r="CG96" s="150"/>
      <c r="CH96" s="150"/>
      <c r="CI96" s="150"/>
      <c r="CJ96" s="150"/>
      <c r="CK96" s="150"/>
      <c r="CL96" s="150"/>
      <c r="CM96" s="150"/>
      <c r="CN96" s="150"/>
      <c r="CO96" s="150"/>
      <c r="CP96" s="150"/>
      <c r="CQ96" s="150"/>
      <c r="CR96" s="150"/>
      <c r="CS96" s="150"/>
      <c r="CT96" s="150"/>
      <c r="CU96" s="114">
        <f t="shared" si="1"/>
        <v>0</v>
      </c>
    </row>
    <row r="97" spans="1:99" x14ac:dyDescent="0.3">
      <c r="A97" s="32" t="str">
        <f>IF(Requirements!A97="","",Requirements!A97)</f>
        <v/>
      </c>
      <c r="B97" s="33" t="str">
        <f>IF(Requirements!B97="","",Requirements!B97)</f>
        <v/>
      </c>
      <c r="C97" s="153"/>
      <c r="D97" s="150"/>
      <c r="E97" s="150"/>
      <c r="F97" s="150"/>
      <c r="G97" s="150"/>
      <c r="H97" s="150"/>
      <c r="I97" s="150"/>
      <c r="J97" s="150"/>
      <c r="K97" s="150"/>
      <c r="L97" s="150"/>
      <c r="M97" s="150"/>
      <c r="N97" s="150"/>
      <c r="O97" s="150"/>
      <c r="P97" s="150"/>
      <c r="Q97" s="150"/>
      <c r="R97" s="150"/>
      <c r="S97" s="150"/>
      <c r="T97" s="150"/>
      <c r="U97" s="150"/>
      <c r="V97" s="150"/>
      <c r="W97" s="150"/>
      <c r="X97" s="150"/>
      <c r="Y97" s="150"/>
      <c r="Z97" s="150"/>
      <c r="AA97" s="150"/>
      <c r="AB97" s="150"/>
      <c r="AC97" s="150"/>
      <c r="AD97" s="150"/>
      <c r="AE97" s="150"/>
      <c r="AF97" s="150"/>
      <c r="AG97" s="150"/>
      <c r="AH97" s="150"/>
      <c r="AI97" s="150"/>
      <c r="AJ97" s="150"/>
      <c r="AK97" s="150"/>
      <c r="AL97" s="150"/>
      <c r="AM97" s="150"/>
      <c r="AN97" s="150"/>
      <c r="AO97" s="150"/>
      <c r="AP97" s="150"/>
      <c r="AQ97" s="150"/>
      <c r="AR97" s="150"/>
      <c r="AS97" s="150"/>
      <c r="AT97" s="150"/>
      <c r="AU97" s="150"/>
      <c r="AV97" s="150"/>
      <c r="AW97" s="150"/>
      <c r="AX97" s="150"/>
      <c r="AY97" s="150"/>
      <c r="AZ97" s="150"/>
      <c r="BA97" s="150"/>
      <c r="BB97" s="150"/>
      <c r="BC97" s="150"/>
      <c r="BD97" s="150"/>
      <c r="BE97" s="150"/>
      <c r="BF97" s="150"/>
      <c r="BG97" s="150"/>
      <c r="BH97" s="150"/>
      <c r="BI97" s="150"/>
      <c r="BJ97" s="150"/>
      <c r="BK97" s="150"/>
      <c r="BL97" s="150"/>
      <c r="BM97" s="150"/>
      <c r="BN97" s="150"/>
      <c r="BO97" s="150"/>
      <c r="BP97" s="150"/>
      <c r="BQ97" s="150"/>
      <c r="BR97" s="150"/>
      <c r="BS97" s="150"/>
      <c r="BT97" s="150"/>
      <c r="BU97" s="150"/>
      <c r="BV97" s="150"/>
      <c r="BW97" s="150"/>
      <c r="BX97" s="150"/>
      <c r="BY97" s="150"/>
      <c r="BZ97" s="150"/>
      <c r="CA97" s="150"/>
      <c r="CB97" s="150"/>
      <c r="CC97" s="150"/>
      <c r="CD97" s="150"/>
      <c r="CE97" s="150"/>
      <c r="CF97" s="150"/>
      <c r="CG97" s="150"/>
      <c r="CH97" s="150"/>
      <c r="CI97" s="150"/>
      <c r="CJ97" s="150"/>
      <c r="CK97" s="150"/>
      <c r="CL97" s="150"/>
      <c r="CM97" s="150"/>
      <c r="CN97" s="150"/>
      <c r="CO97" s="150"/>
      <c r="CP97" s="150"/>
      <c r="CQ97" s="150"/>
      <c r="CR97" s="150"/>
      <c r="CS97" s="150"/>
      <c r="CT97" s="150"/>
      <c r="CU97" s="114">
        <f t="shared" si="1"/>
        <v>0</v>
      </c>
    </row>
    <row r="98" spans="1:99" x14ac:dyDescent="0.3">
      <c r="A98" s="32" t="str">
        <f>IF(Requirements!A98="","",Requirements!A98)</f>
        <v/>
      </c>
      <c r="B98" s="33" t="str">
        <f>IF(Requirements!B98="","",Requirements!B98)</f>
        <v/>
      </c>
      <c r="C98" s="153"/>
      <c r="D98" s="150"/>
      <c r="E98" s="150"/>
      <c r="F98" s="150"/>
      <c r="G98" s="150"/>
      <c r="H98" s="150"/>
      <c r="I98" s="150"/>
      <c r="J98" s="150"/>
      <c r="K98" s="150"/>
      <c r="L98" s="150"/>
      <c r="M98" s="150"/>
      <c r="N98" s="150"/>
      <c r="O98" s="150"/>
      <c r="P98" s="150"/>
      <c r="Q98" s="150"/>
      <c r="R98" s="150"/>
      <c r="S98" s="150"/>
      <c r="T98" s="150"/>
      <c r="U98" s="150"/>
      <c r="V98" s="150"/>
      <c r="W98" s="150"/>
      <c r="X98" s="150"/>
      <c r="Y98" s="150"/>
      <c r="Z98" s="150"/>
      <c r="AA98" s="150"/>
      <c r="AB98" s="150"/>
      <c r="AC98" s="150"/>
      <c r="AD98" s="150"/>
      <c r="AE98" s="150"/>
      <c r="AF98" s="150"/>
      <c r="AG98" s="150"/>
      <c r="AH98" s="150"/>
      <c r="AI98" s="150"/>
      <c r="AJ98" s="150"/>
      <c r="AK98" s="150"/>
      <c r="AL98" s="150"/>
      <c r="AM98" s="150"/>
      <c r="AN98" s="150"/>
      <c r="AO98" s="150"/>
      <c r="AP98" s="150"/>
      <c r="AQ98" s="150"/>
      <c r="AR98" s="150"/>
      <c r="AS98" s="150"/>
      <c r="AT98" s="150"/>
      <c r="AU98" s="150"/>
      <c r="AV98" s="150"/>
      <c r="AW98" s="150"/>
      <c r="AX98" s="150"/>
      <c r="AY98" s="150"/>
      <c r="AZ98" s="150"/>
      <c r="BA98" s="150"/>
      <c r="BB98" s="150"/>
      <c r="BC98" s="150"/>
      <c r="BD98" s="150"/>
      <c r="BE98" s="150"/>
      <c r="BF98" s="150"/>
      <c r="BG98" s="150"/>
      <c r="BH98" s="150"/>
      <c r="BI98" s="150"/>
      <c r="BJ98" s="150"/>
      <c r="BK98" s="150"/>
      <c r="BL98" s="150"/>
      <c r="BM98" s="150"/>
      <c r="BN98" s="150"/>
      <c r="BO98" s="150"/>
      <c r="BP98" s="150"/>
      <c r="BQ98" s="150"/>
      <c r="BR98" s="150"/>
      <c r="BS98" s="150"/>
      <c r="BT98" s="150"/>
      <c r="BU98" s="150"/>
      <c r="BV98" s="150"/>
      <c r="BW98" s="150"/>
      <c r="BX98" s="150"/>
      <c r="BY98" s="150"/>
      <c r="BZ98" s="150"/>
      <c r="CA98" s="150"/>
      <c r="CB98" s="150"/>
      <c r="CC98" s="150"/>
      <c r="CD98" s="150"/>
      <c r="CE98" s="150"/>
      <c r="CF98" s="150"/>
      <c r="CG98" s="150"/>
      <c r="CH98" s="150"/>
      <c r="CI98" s="150"/>
      <c r="CJ98" s="150"/>
      <c r="CK98" s="150"/>
      <c r="CL98" s="150"/>
      <c r="CM98" s="150"/>
      <c r="CN98" s="150"/>
      <c r="CO98" s="150"/>
      <c r="CP98" s="150"/>
      <c r="CQ98" s="150"/>
      <c r="CR98" s="150"/>
      <c r="CS98" s="150"/>
      <c r="CT98" s="150"/>
      <c r="CU98" s="114">
        <f t="shared" si="1"/>
        <v>0</v>
      </c>
    </row>
    <row r="99" spans="1:99" x14ac:dyDescent="0.3">
      <c r="A99" s="32" t="str">
        <f>IF(Requirements!A99="","",Requirements!A99)</f>
        <v/>
      </c>
      <c r="B99" s="33" t="str">
        <f>IF(Requirements!B99="","",Requirements!B99)</f>
        <v/>
      </c>
      <c r="C99" s="153"/>
      <c r="D99" s="150"/>
      <c r="E99" s="150"/>
      <c r="F99" s="150"/>
      <c r="G99" s="150"/>
      <c r="H99" s="150"/>
      <c r="I99" s="150"/>
      <c r="J99" s="150"/>
      <c r="K99" s="150"/>
      <c r="L99" s="150"/>
      <c r="M99" s="150"/>
      <c r="N99" s="150"/>
      <c r="O99" s="150"/>
      <c r="P99" s="150"/>
      <c r="Q99" s="150"/>
      <c r="R99" s="150"/>
      <c r="S99" s="150"/>
      <c r="T99" s="150"/>
      <c r="U99" s="150"/>
      <c r="V99" s="150"/>
      <c r="W99" s="150"/>
      <c r="X99" s="150"/>
      <c r="Y99" s="150"/>
      <c r="Z99" s="150"/>
      <c r="AA99" s="150"/>
      <c r="AB99" s="150"/>
      <c r="AC99" s="150"/>
      <c r="AD99" s="150"/>
      <c r="AE99" s="150"/>
      <c r="AF99" s="150"/>
      <c r="AG99" s="150"/>
      <c r="AH99" s="150"/>
      <c r="AI99" s="150"/>
      <c r="AJ99" s="150"/>
      <c r="AK99" s="150"/>
      <c r="AL99" s="150"/>
      <c r="AM99" s="150"/>
      <c r="AN99" s="150"/>
      <c r="AO99" s="150"/>
      <c r="AP99" s="150"/>
      <c r="AQ99" s="150"/>
      <c r="AR99" s="150"/>
      <c r="AS99" s="150"/>
      <c r="AT99" s="150"/>
      <c r="AU99" s="150"/>
      <c r="AV99" s="150"/>
      <c r="AW99" s="150"/>
      <c r="AX99" s="150"/>
      <c r="AY99" s="150"/>
      <c r="AZ99" s="150"/>
      <c r="BA99" s="150"/>
      <c r="BB99" s="150"/>
      <c r="BC99" s="150"/>
      <c r="BD99" s="150"/>
      <c r="BE99" s="150"/>
      <c r="BF99" s="150"/>
      <c r="BG99" s="150"/>
      <c r="BH99" s="150"/>
      <c r="BI99" s="150"/>
      <c r="BJ99" s="150"/>
      <c r="BK99" s="150"/>
      <c r="BL99" s="150"/>
      <c r="BM99" s="150"/>
      <c r="BN99" s="150"/>
      <c r="BO99" s="150"/>
      <c r="BP99" s="150"/>
      <c r="BQ99" s="150"/>
      <c r="BR99" s="150"/>
      <c r="BS99" s="150"/>
      <c r="BT99" s="150"/>
      <c r="BU99" s="150"/>
      <c r="BV99" s="150"/>
      <c r="BW99" s="150"/>
      <c r="BX99" s="150"/>
      <c r="BY99" s="150"/>
      <c r="BZ99" s="150"/>
      <c r="CA99" s="150"/>
      <c r="CB99" s="150"/>
      <c r="CC99" s="150"/>
      <c r="CD99" s="150"/>
      <c r="CE99" s="150"/>
      <c r="CF99" s="150"/>
      <c r="CG99" s="150"/>
      <c r="CH99" s="150"/>
      <c r="CI99" s="150"/>
      <c r="CJ99" s="150"/>
      <c r="CK99" s="150"/>
      <c r="CL99" s="150"/>
      <c r="CM99" s="150"/>
      <c r="CN99" s="150"/>
      <c r="CO99" s="150"/>
      <c r="CP99" s="150"/>
      <c r="CQ99" s="150"/>
      <c r="CR99" s="150"/>
      <c r="CS99" s="150"/>
      <c r="CT99" s="150"/>
      <c r="CU99" s="114">
        <f t="shared" si="1"/>
        <v>0</v>
      </c>
    </row>
    <row r="100" spans="1:99" x14ac:dyDescent="0.3">
      <c r="A100" s="32" t="str">
        <f>IF(Requirements!A100="","",Requirements!A100)</f>
        <v/>
      </c>
      <c r="B100" s="33" t="str">
        <f>IF(Requirements!B100="","",Requirements!B100)</f>
        <v/>
      </c>
      <c r="C100" s="153"/>
      <c r="D100" s="150"/>
      <c r="E100" s="150"/>
      <c r="F100" s="150"/>
      <c r="G100" s="150"/>
      <c r="H100" s="150"/>
      <c r="I100" s="150"/>
      <c r="J100" s="150"/>
      <c r="K100" s="150"/>
      <c r="L100" s="150"/>
      <c r="M100" s="150"/>
      <c r="N100" s="150"/>
      <c r="O100" s="150"/>
      <c r="P100" s="150"/>
      <c r="Q100" s="150"/>
      <c r="R100" s="150"/>
      <c r="S100" s="150"/>
      <c r="T100" s="150"/>
      <c r="U100" s="150"/>
      <c r="V100" s="150"/>
      <c r="W100" s="150"/>
      <c r="X100" s="150"/>
      <c r="Y100" s="150"/>
      <c r="Z100" s="150"/>
      <c r="AA100" s="150"/>
      <c r="AB100" s="150"/>
      <c r="AC100" s="150"/>
      <c r="AD100" s="150"/>
      <c r="AE100" s="150"/>
      <c r="AF100" s="150"/>
      <c r="AG100" s="150"/>
      <c r="AH100" s="150"/>
      <c r="AI100" s="150"/>
      <c r="AJ100" s="150"/>
      <c r="AK100" s="150"/>
      <c r="AL100" s="150"/>
      <c r="AM100" s="150"/>
      <c r="AN100" s="150"/>
      <c r="AO100" s="150"/>
      <c r="AP100" s="150"/>
      <c r="AQ100" s="150"/>
      <c r="AR100" s="150"/>
      <c r="AS100" s="150"/>
      <c r="AT100" s="150"/>
      <c r="AU100" s="150"/>
      <c r="AV100" s="150"/>
      <c r="AW100" s="150"/>
      <c r="AX100" s="150"/>
      <c r="AY100" s="150"/>
      <c r="AZ100" s="150"/>
      <c r="BA100" s="150"/>
      <c r="BB100" s="150"/>
      <c r="BC100" s="150"/>
      <c r="BD100" s="150"/>
      <c r="BE100" s="150"/>
      <c r="BF100" s="150"/>
      <c r="BG100" s="150"/>
      <c r="BH100" s="150"/>
      <c r="BI100" s="150"/>
      <c r="BJ100" s="150"/>
      <c r="BK100" s="150"/>
      <c r="BL100" s="150"/>
      <c r="BM100" s="150"/>
      <c r="BN100" s="150"/>
      <c r="BO100" s="150"/>
      <c r="BP100" s="150"/>
      <c r="BQ100" s="150"/>
      <c r="BR100" s="150"/>
      <c r="BS100" s="150"/>
      <c r="BT100" s="150"/>
      <c r="BU100" s="150"/>
      <c r="BV100" s="150"/>
      <c r="BW100" s="150"/>
      <c r="BX100" s="150"/>
      <c r="BY100" s="150"/>
      <c r="BZ100" s="150"/>
      <c r="CA100" s="150"/>
      <c r="CB100" s="150"/>
      <c r="CC100" s="150"/>
      <c r="CD100" s="150"/>
      <c r="CE100" s="150"/>
      <c r="CF100" s="150"/>
      <c r="CG100" s="150"/>
      <c r="CH100" s="150"/>
      <c r="CI100" s="150"/>
      <c r="CJ100" s="150"/>
      <c r="CK100" s="150"/>
      <c r="CL100" s="150"/>
      <c r="CM100" s="150"/>
      <c r="CN100" s="150"/>
      <c r="CO100" s="150"/>
      <c r="CP100" s="150"/>
      <c r="CQ100" s="150"/>
      <c r="CR100" s="150"/>
      <c r="CS100" s="150"/>
      <c r="CT100" s="150"/>
      <c r="CU100" s="114">
        <f t="shared" si="1"/>
        <v>0</v>
      </c>
    </row>
    <row r="101" spans="1:99" x14ac:dyDescent="0.3">
      <c r="A101" s="32" t="str">
        <f>IF(Requirements!A101="","",Requirements!A101)</f>
        <v/>
      </c>
      <c r="B101" s="33" t="str">
        <f>IF(Requirements!B101="","",Requirements!B101)</f>
        <v/>
      </c>
      <c r="C101" s="153"/>
      <c r="D101" s="150"/>
      <c r="E101" s="150"/>
      <c r="F101" s="150"/>
      <c r="G101" s="150"/>
      <c r="H101" s="150"/>
      <c r="I101" s="150"/>
      <c r="J101" s="150"/>
      <c r="K101" s="150"/>
      <c r="L101" s="150"/>
      <c r="M101" s="150"/>
      <c r="N101" s="150"/>
      <c r="O101" s="150"/>
      <c r="P101" s="150"/>
      <c r="Q101" s="150"/>
      <c r="R101" s="150"/>
      <c r="S101" s="150"/>
      <c r="T101" s="150"/>
      <c r="U101" s="150"/>
      <c r="V101" s="150"/>
      <c r="W101" s="150"/>
      <c r="X101" s="150"/>
      <c r="Y101" s="150"/>
      <c r="Z101" s="150"/>
      <c r="AA101" s="150"/>
      <c r="AB101" s="150"/>
      <c r="AC101" s="150"/>
      <c r="AD101" s="150"/>
      <c r="AE101" s="150"/>
      <c r="AF101" s="150"/>
      <c r="AG101" s="150"/>
      <c r="AH101" s="150"/>
      <c r="AI101" s="150"/>
      <c r="AJ101" s="150"/>
      <c r="AK101" s="150"/>
      <c r="AL101" s="150"/>
      <c r="AM101" s="150"/>
      <c r="AN101" s="150"/>
      <c r="AO101" s="150"/>
      <c r="AP101" s="150"/>
      <c r="AQ101" s="150"/>
      <c r="AR101" s="150"/>
      <c r="AS101" s="150"/>
      <c r="AT101" s="150"/>
      <c r="AU101" s="150"/>
      <c r="AV101" s="150"/>
      <c r="AW101" s="150"/>
      <c r="AX101" s="150"/>
      <c r="AY101" s="150"/>
      <c r="AZ101" s="150"/>
      <c r="BA101" s="150"/>
      <c r="BB101" s="150"/>
      <c r="BC101" s="150"/>
      <c r="BD101" s="150"/>
      <c r="BE101" s="150"/>
      <c r="BF101" s="150"/>
      <c r="BG101" s="150"/>
      <c r="BH101" s="150"/>
      <c r="BI101" s="150"/>
      <c r="BJ101" s="150"/>
      <c r="BK101" s="150"/>
      <c r="BL101" s="150"/>
      <c r="BM101" s="150"/>
      <c r="BN101" s="150"/>
      <c r="BO101" s="150"/>
      <c r="BP101" s="150"/>
      <c r="BQ101" s="150"/>
      <c r="BR101" s="150"/>
      <c r="BS101" s="150"/>
      <c r="BT101" s="150"/>
      <c r="BU101" s="150"/>
      <c r="BV101" s="150"/>
      <c r="BW101" s="150"/>
      <c r="BX101" s="150"/>
      <c r="BY101" s="150"/>
      <c r="BZ101" s="150"/>
      <c r="CA101" s="150"/>
      <c r="CB101" s="150"/>
      <c r="CC101" s="150"/>
      <c r="CD101" s="150"/>
      <c r="CE101" s="150"/>
      <c r="CF101" s="150"/>
      <c r="CG101" s="150"/>
      <c r="CH101" s="150"/>
      <c r="CI101" s="150"/>
      <c r="CJ101" s="150"/>
      <c r="CK101" s="150"/>
      <c r="CL101" s="150"/>
      <c r="CM101" s="150"/>
      <c r="CN101" s="150"/>
      <c r="CO101" s="150"/>
      <c r="CP101" s="150"/>
      <c r="CQ101" s="150"/>
      <c r="CR101" s="150"/>
      <c r="CS101" s="150"/>
      <c r="CT101" s="150"/>
      <c r="CU101" s="114">
        <f t="shared" si="1"/>
        <v>0</v>
      </c>
    </row>
    <row r="102" spans="1:99" x14ac:dyDescent="0.3">
      <c r="A102" s="32" t="str">
        <f>IF(Requirements!A102="","",Requirements!A102)</f>
        <v/>
      </c>
      <c r="B102" s="33" t="str">
        <f>IF(Requirements!B102="","",Requirements!B102)</f>
        <v/>
      </c>
      <c r="C102" s="153"/>
      <c r="D102" s="150"/>
      <c r="E102" s="150"/>
      <c r="F102" s="150"/>
      <c r="G102" s="150"/>
      <c r="H102" s="150"/>
      <c r="I102" s="150"/>
      <c r="J102" s="150"/>
      <c r="K102" s="150"/>
      <c r="L102" s="150"/>
      <c r="M102" s="150"/>
      <c r="N102" s="150"/>
      <c r="O102" s="150"/>
      <c r="P102" s="150"/>
      <c r="Q102" s="150"/>
      <c r="R102" s="150"/>
      <c r="S102" s="150"/>
      <c r="T102" s="150"/>
      <c r="U102" s="150"/>
      <c r="V102" s="150"/>
      <c r="W102" s="150"/>
      <c r="X102" s="150"/>
      <c r="Y102" s="150"/>
      <c r="Z102" s="150"/>
      <c r="AA102" s="150"/>
      <c r="AB102" s="150"/>
      <c r="AC102" s="150"/>
      <c r="AD102" s="150"/>
      <c r="AE102" s="150"/>
      <c r="AF102" s="150"/>
      <c r="AG102" s="150"/>
      <c r="AH102" s="150"/>
      <c r="AI102" s="150"/>
      <c r="AJ102" s="150"/>
      <c r="AK102" s="150"/>
      <c r="AL102" s="150"/>
      <c r="AM102" s="150"/>
      <c r="AN102" s="150"/>
      <c r="AO102" s="150"/>
      <c r="AP102" s="150"/>
      <c r="AQ102" s="150"/>
      <c r="AR102" s="150"/>
      <c r="AS102" s="150"/>
      <c r="AT102" s="150"/>
      <c r="AU102" s="150"/>
      <c r="AV102" s="150"/>
      <c r="AW102" s="150"/>
      <c r="AX102" s="150"/>
      <c r="AY102" s="150"/>
      <c r="AZ102" s="150"/>
      <c r="BA102" s="150"/>
      <c r="BB102" s="150"/>
      <c r="BC102" s="150"/>
      <c r="BD102" s="150"/>
      <c r="BE102" s="150"/>
      <c r="BF102" s="150"/>
      <c r="BG102" s="150"/>
      <c r="BH102" s="150"/>
      <c r="BI102" s="150"/>
      <c r="BJ102" s="150"/>
      <c r="BK102" s="150"/>
      <c r="BL102" s="150"/>
      <c r="BM102" s="150"/>
      <c r="BN102" s="150"/>
      <c r="BO102" s="150"/>
      <c r="BP102" s="150"/>
      <c r="BQ102" s="150"/>
      <c r="BR102" s="150"/>
      <c r="BS102" s="150"/>
      <c r="BT102" s="150"/>
      <c r="BU102" s="150"/>
      <c r="BV102" s="150"/>
      <c r="BW102" s="150"/>
      <c r="BX102" s="150"/>
      <c r="BY102" s="150"/>
      <c r="BZ102" s="150"/>
      <c r="CA102" s="150"/>
      <c r="CB102" s="150"/>
      <c r="CC102" s="150"/>
      <c r="CD102" s="150"/>
      <c r="CE102" s="150"/>
      <c r="CF102" s="150"/>
      <c r="CG102" s="150"/>
      <c r="CH102" s="150"/>
      <c r="CI102" s="150"/>
      <c r="CJ102" s="150"/>
      <c r="CK102" s="150"/>
      <c r="CL102" s="150"/>
      <c r="CM102" s="150"/>
      <c r="CN102" s="150"/>
      <c r="CO102" s="150"/>
      <c r="CP102" s="150"/>
      <c r="CQ102" s="150"/>
      <c r="CR102" s="150"/>
      <c r="CS102" s="150"/>
      <c r="CT102" s="150"/>
      <c r="CU102" s="114">
        <f t="shared" si="1"/>
        <v>0</v>
      </c>
    </row>
    <row r="103" spans="1:99" x14ac:dyDescent="0.3">
      <c r="A103" s="32" t="str">
        <f>IF(Requirements!A103="","",Requirements!A103)</f>
        <v/>
      </c>
      <c r="B103" s="33" t="str">
        <f>IF(Requirements!B103="","",Requirements!B103)</f>
        <v/>
      </c>
      <c r="C103" s="153"/>
      <c r="D103" s="150"/>
      <c r="E103" s="150"/>
      <c r="F103" s="150"/>
      <c r="G103" s="150"/>
      <c r="H103" s="150"/>
      <c r="I103" s="150"/>
      <c r="J103" s="150"/>
      <c r="K103" s="150"/>
      <c r="L103" s="150"/>
      <c r="M103" s="150"/>
      <c r="N103" s="150"/>
      <c r="O103" s="150"/>
      <c r="P103" s="150"/>
      <c r="Q103" s="150"/>
      <c r="R103" s="150"/>
      <c r="S103" s="150"/>
      <c r="T103" s="150"/>
      <c r="U103" s="150"/>
      <c r="V103" s="150"/>
      <c r="W103" s="150"/>
      <c r="X103" s="150"/>
      <c r="Y103" s="150"/>
      <c r="Z103" s="150"/>
      <c r="AA103" s="150"/>
      <c r="AB103" s="150"/>
      <c r="AC103" s="150"/>
      <c r="AD103" s="150"/>
      <c r="AE103" s="150"/>
      <c r="AF103" s="150"/>
      <c r="AG103" s="150"/>
      <c r="AH103" s="150"/>
      <c r="AI103" s="150"/>
      <c r="AJ103" s="150"/>
      <c r="AK103" s="150"/>
      <c r="AL103" s="150"/>
      <c r="AM103" s="150"/>
      <c r="AN103" s="150"/>
      <c r="AO103" s="150"/>
      <c r="AP103" s="150"/>
      <c r="AQ103" s="150"/>
      <c r="AR103" s="150"/>
      <c r="AS103" s="150"/>
      <c r="AT103" s="150"/>
      <c r="AU103" s="150"/>
      <c r="AV103" s="150"/>
      <c r="AW103" s="150"/>
      <c r="AX103" s="150"/>
      <c r="AY103" s="150"/>
      <c r="AZ103" s="150"/>
      <c r="BA103" s="150"/>
      <c r="BB103" s="150"/>
      <c r="BC103" s="150"/>
      <c r="BD103" s="150"/>
      <c r="BE103" s="150"/>
      <c r="BF103" s="150"/>
      <c r="BG103" s="150"/>
      <c r="BH103" s="150"/>
      <c r="BI103" s="150"/>
      <c r="BJ103" s="150"/>
      <c r="BK103" s="150"/>
      <c r="BL103" s="150"/>
      <c r="BM103" s="150"/>
      <c r="BN103" s="150"/>
      <c r="BO103" s="150"/>
      <c r="BP103" s="150"/>
      <c r="BQ103" s="150"/>
      <c r="BR103" s="150"/>
      <c r="BS103" s="150"/>
      <c r="BT103" s="150"/>
      <c r="BU103" s="150"/>
      <c r="BV103" s="150"/>
      <c r="BW103" s="150"/>
      <c r="BX103" s="150"/>
      <c r="BY103" s="150"/>
      <c r="BZ103" s="150"/>
      <c r="CA103" s="150"/>
      <c r="CB103" s="150"/>
      <c r="CC103" s="150"/>
      <c r="CD103" s="150"/>
      <c r="CE103" s="150"/>
      <c r="CF103" s="150"/>
      <c r="CG103" s="150"/>
      <c r="CH103" s="150"/>
      <c r="CI103" s="150"/>
      <c r="CJ103" s="150"/>
      <c r="CK103" s="150"/>
      <c r="CL103" s="150"/>
      <c r="CM103" s="150"/>
      <c r="CN103" s="150"/>
      <c r="CO103" s="150"/>
      <c r="CP103" s="150"/>
      <c r="CQ103" s="150"/>
      <c r="CR103" s="150"/>
      <c r="CS103" s="150"/>
      <c r="CT103" s="150"/>
      <c r="CU103" s="114">
        <f t="shared" si="1"/>
        <v>0</v>
      </c>
    </row>
    <row r="104" spans="1:99" x14ac:dyDescent="0.3">
      <c r="A104" s="32" t="str">
        <f>IF(Requirements!A104="","",Requirements!A104)</f>
        <v/>
      </c>
      <c r="B104" s="33" t="str">
        <f>IF(Requirements!B104="","",Requirements!B104)</f>
        <v/>
      </c>
      <c r="C104" s="153"/>
      <c r="D104" s="150"/>
      <c r="E104" s="150"/>
      <c r="F104" s="150"/>
      <c r="G104" s="150"/>
      <c r="H104" s="150"/>
      <c r="I104" s="150"/>
      <c r="J104" s="150"/>
      <c r="K104" s="150"/>
      <c r="L104" s="150"/>
      <c r="M104" s="150"/>
      <c r="N104" s="150"/>
      <c r="O104" s="150"/>
      <c r="P104" s="150"/>
      <c r="Q104" s="150"/>
      <c r="R104" s="150"/>
      <c r="S104" s="150"/>
      <c r="T104" s="150"/>
      <c r="U104" s="150"/>
      <c r="V104" s="150"/>
      <c r="W104" s="150"/>
      <c r="X104" s="150"/>
      <c r="Y104" s="150"/>
      <c r="Z104" s="150"/>
      <c r="AA104" s="150"/>
      <c r="AB104" s="150"/>
      <c r="AC104" s="150"/>
      <c r="AD104" s="150"/>
      <c r="AE104" s="150"/>
      <c r="AF104" s="150"/>
      <c r="AG104" s="150"/>
      <c r="AH104" s="150"/>
      <c r="AI104" s="150"/>
      <c r="AJ104" s="150"/>
      <c r="AK104" s="150"/>
      <c r="AL104" s="150"/>
      <c r="AM104" s="150"/>
      <c r="AN104" s="150"/>
      <c r="AO104" s="150"/>
      <c r="AP104" s="150"/>
      <c r="AQ104" s="150"/>
      <c r="AR104" s="150"/>
      <c r="AS104" s="150"/>
      <c r="AT104" s="150"/>
      <c r="AU104" s="150"/>
      <c r="AV104" s="150"/>
      <c r="AW104" s="150"/>
      <c r="AX104" s="150"/>
      <c r="AY104" s="150"/>
      <c r="AZ104" s="150"/>
      <c r="BA104" s="150"/>
      <c r="BB104" s="150"/>
      <c r="BC104" s="150"/>
      <c r="BD104" s="150"/>
      <c r="BE104" s="150"/>
      <c r="BF104" s="150"/>
      <c r="BG104" s="150"/>
      <c r="BH104" s="150"/>
      <c r="BI104" s="150"/>
      <c r="BJ104" s="150"/>
      <c r="BK104" s="150"/>
      <c r="BL104" s="150"/>
      <c r="BM104" s="150"/>
      <c r="BN104" s="150"/>
      <c r="BO104" s="150"/>
      <c r="BP104" s="150"/>
      <c r="BQ104" s="150"/>
      <c r="BR104" s="150"/>
      <c r="BS104" s="150"/>
      <c r="BT104" s="150"/>
      <c r="BU104" s="150"/>
      <c r="BV104" s="150"/>
      <c r="BW104" s="150"/>
      <c r="BX104" s="150"/>
      <c r="BY104" s="150"/>
      <c r="BZ104" s="150"/>
      <c r="CA104" s="150"/>
      <c r="CB104" s="150"/>
      <c r="CC104" s="150"/>
      <c r="CD104" s="150"/>
      <c r="CE104" s="150"/>
      <c r="CF104" s="150"/>
      <c r="CG104" s="150"/>
      <c r="CH104" s="150"/>
      <c r="CI104" s="150"/>
      <c r="CJ104" s="150"/>
      <c r="CK104" s="150"/>
      <c r="CL104" s="150"/>
      <c r="CM104" s="150"/>
      <c r="CN104" s="150"/>
      <c r="CO104" s="150"/>
      <c r="CP104" s="150"/>
      <c r="CQ104" s="150"/>
      <c r="CR104" s="150"/>
      <c r="CS104" s="150"/>
      <c r="CT104" s="150"/>
      <c r="CU104" s="114">
        <f t="shared" si="1"/>
        <v>0</v>
      </c>
    </row>
    <row r="105" spans="1:99" x14ac:dyDescent="0.3">
      <c r="A105" s="32" t="str">
        <f>IF(Requirements!A105="","",Requirements!A105)</f>
        <v/>
      </c>
      <c r="B105" s="33" t="str">
        <f>IF(Requirements!B105="","",Requirements!B105)</f>
        <v/>
      </c>
      <c r="C105" s="153"/>
      <c r="D105" s="150"/>
      <c r="E105" s="150"/>
      <c r="F105" s="150"/>
      <c r="G105" s="150"/>
      <c r="H105" s="150"/>
      <c r="I105" s="150"/>
      <c r="J105" s="150"/>
      <c r="K105" s="150"/>
      <c r="L105" s="150"/>
      <c r="M105" s="150"/>
      <c r="N105" s="150"/>
      <c r="O105" s="150"/>
      <c r="P105" s="150"/>
      <c r="Q105" s="150"/>
      <c r="R105" s="150"/>
      <c r="S105" s="150"/>
      <c r="T105" s="150"/>
      <c r="U105" s="150"/>
      <c r="V105" s="150"/>
      <c r="W105" s="150"/>
      <c r="X105" s="150"/>
      <c r="Y105" s="150"/>
      <c r="Z105" s="150"/>
      <c r="AA105" s="150"/>
      <c r="AB105" s="150"/>
      <c r="AC105" s="150"/>
      <c r="AD105" s="150"/>
      <c r="AE105" s="150"/>
      <c r="AF105" s="150"/>
      <c r="AG105" s="150"/>
      <c r="AH105" s="150"/>
      <c r="AI105" s="150"/>
      <c r="AJ105" s="150"/>
      <c r="AK105" s="150"/>
      <c r="AL105" s="150"/>
      <c r="AM105" s="150"/>
      <c r="AN105" s="150"/>
      <c r="AO105" s="150"/>
      <c r="AP105" s="150"/>
      <c r="AQ105" s="150"/>
      <c r="AR105" s="150"/>
      <c r="AS105" s="150"/>
      <c r="AT105" s="150"/>
      <c r="AU105" s="150"/>
      <c r="AV105" s="150"/>
      <c r="AW105" s="150"/>
      <c r="AX105" s="150"/>
      <c r="AY105" s="150"/>
      <c r="AZ105" s="150"/>
      <c r="BA105" s="150"/>
      <c r="BB105" s="150"/>
      <c r="BC105" s="150"/>
      <c r="BD105" s="150"/>
      <c r="BE105" s="150"/>
      <c r="BF105" s="150"/>
      <c r="BG105" s="150"/>
      <c r="BH105" s="150"/>
      <c r="BI105" s="150"/>
      <c r="BJ105" s="150"/>
      <c r="BK105" s="150"/>
      <c r="BL105" s="150"/>
      <c r="BM105" s="150"/>
      <c r="BN105" s="150"/>
      <c r="BO105" s="150"/>
      <c r="BP105" s="150"/>
      <c r="BQ105" s="150"/>
      <c r="BR105" s="150"/>
      <c r="BS105" s="150"/>
      <c r="BT105" s="150"/>
      <c r="BU105" s="150"/>
      <c r="BV105" s="150"/>
      <c r="BW105" s="150"/>
      <c r="BX105" s="150"/>
      <c r="BY105" s="150"/>
      <c r="BZ105" s="150"/>
      <c r="CA105" s="150"/>
      <c r="CB105" s="150"/>
      <c r="CC105" s="150"/>
      <c r="CD105" s="150"/>
      <c r="CE105" s="150"/>
      <c r="CF105" s="150"/>
      <c r="CG105" s="150"/>
      <c r="CH105" s="150"/>
      <c r="CI105" s="150"/>
      <c r="CJ105" s="150"/>
      <c r="CK105" s="150"/>
      <c r="CL105" s="150"/>
      <c r="CM105" s="150"/>
      <c r="CN105" s="150"/>
      <c r="CO105" s="150"/>
      <c r="CP105" s="150"/>
      <c r="CQ105" s="150"/>
      <c r="CR105" s="150"/>
      <c r="CS105" s="150"/>
      <c r="CT105" s="150"/>
      <c r="CU105" s="114">
        <f t="shared" si="1"/>
        <v>0</v>
      </c>
    </row>
    <row r="106" spans="1:99" x14ac:dyDescent="0.3">
      <c r="A106" s="32" t="str">
        <f>IF(Requirements!A106="","",Requirements!A106)</f>
        <v/>
      </c>
      <c r="B106" s="33" t="str">
        <f>IF(Requirements!B106="","",Requirements!B106)</f>
        <v/>
      </c>
      <c r="C106" s="153"/>
      <c r="D106" s="150"/>
      <c r="E106" s="150"/>
      <c r="F106" s="150"/>
      <c r="G106" s="150"/>
      <c r="H106" s="150"/>
      <c r="I106" s="150"/>
      <c r="J106" s="150"/>
      <c r="K106" s="150"/>
      <c r="L106" s="150"/>
      <c r="M106" s="150"/>
      <c r="N106" s="150"/>
      <c r="O106" s="150"/>
      <c r="P106" s="150"/>
      <c r="Q106" s="150"/>
      <c r="R106" s="150"/>
      <c r="S106" s="150"/>
      <c r="T106" s="150"/>
      <c r="U106" s="150"/>
      <c r="V106" s="150"/>
      <c r="W106" s="150"/>
      <c r="X106" s="150"/>
      <c r="Y106" s="150"/>
      <c r="Z106" s="150"/>
      <c r="AA106" s="150"/>
      <c r="AB106" s="150"/>
      <c r="AC106" s="150"/>
      <c r="AD106" s="150"/>
      <c r="AE106" s="150"/>
      <c r="AF106" s="150"/>
      <c r="AG106" s="150"/>
      <c r="AH106" s="150"/>
      <c r="AI106" s="150"/>
      <c r="AJ106" s="150"/>
      <c r="AK106" s="150"/>
      <c r="AL106" s="150"/>
      <c r="AM106" s="150"/>
      <c r="AN106" s="150"/>
      <c r="AO106" s="150"/>
      <c r="AP106" s="150"/>
      <c r="AQ106" s="150"/>
      <c r="AR106" s="150"/>
      <c r="AS106" s="150"/>
      <c r="AT106" s="150"/>
      <c r="AU106" s="150"/>
      <c r="AV106" s="150"/>
      <c r="AW106" s="150"/>
      <c r="AX106" s="150"/>
      <c r="AY106" s="150"/>
      <c r="AZ106" s="150"/>
      <c r="BA106" s="150"/>
      <c r="BB106" s="150"/>
      <c r="BC106" s="150"/>
      <c r="BD106" s="150"/>
      <c r="BE106" s="150"/>
      <c r="BF106" s="150"/>
      <c r="BG106" s="150"/>
      <c r="BH106" s="150"/>
      <c r="BI106" s="150"/>
      <c r="BJ106" s="150"/>
      <c r="BK106" s="150"/>
      <c r="BL106" s="150"/>
      <c r="BM106" s="150"/>
      <c r="BN106" s="150"/>
      <c r="BO106" s="150"/>
      <c r="BP106" s="150"/>
      <c r="BQ106" s="150"/>
      <c r="BR106" s="150"/>
      <c r="BS106" s="150"/>
      <c r="BT106" s="150"/>
      <c r="BU106" s="150"/>
      <c r="BV106" s="150"/>
      <c r="BW106" s="150"/>
      <c r="BX106" s="150"/>
      <c r="BY106" s="150"/>
      <c r="BZ106" s="150"/>
      <c r="CA106" s="150"/>
      <c r="CB106" s="150"/>
      <c r="CC106" s="150"/>
      <c r="CD106" s="150"/>
      <c r="CE106" s="150"/>
      <c r="CF106" s="150"/>
      <c r="CG106" s="150"/>
      <c r="CH106" s="150"/>
      <c r="CI106" s="150"/>
      <c r="CJ106" s="150"/>
      <c r="CK106" s="150"/>
      <c r="CL106" s="150"/>
      <c r="CM106" s="150"/>
      <c r="CN106" s="150"/>
      <c r="CO106" s="150"/>
      <c r="CP106" s="150"/>
      <c r="CQ106" s="150"/>
      <c r="CR106" s="150"/>
      <c r="CS106" s="150"/>
      <c r="CT106" s="150"/>
      <c r="CU106" s="114">
        <f t="shared" si="1"/>
        <v>0</v>
      </c>
    </row>
    <row r="107" spans="1:99" x14ac:dyDescent="0.3">
      <c r="A107" s="32" t="str">
        <f>IF(Requirements!A107="","",Requirements!A107)</f>
        <v/>
      </c>
      <c r="B107" s="33" t="str">
        <f>IF(Requirements!B107="","",Requirements!B107)</f>
        <v/>
      </c>
      <c r="C107" s="153"/>
      <c r="D107" s="150"/>
      <c r="E107" s="150"/>
      <c r="F107" s="150"/>
      <c r="G107" s="150"/>
      <c r="H107" s="150"/>
      <c r="I107" s="150"/>
      <c r="J107" s="150"/>
      <c r="K107" s="150"/>
      <c r="L107" s="150"/>
      <c r="M107" s="150"/>
      <c r="N107" s="150"/>
      <c r="O107" s="150"/>
      <c r="P107" s="150"/>
      <c r="Q107" s="150"/>
      <c r="R107" s="150"/>
      <c r="S107" s="150"/>
      <c r="T107" s="150"/>
      <c r="U107" s="150"/>
      <c r="V107" s="150"/>
      <c r="W107" s="150"/>
      <c r="X107" s="150"/>
      <c r="Y107" s="150"/>
      <c r="Z107" s="150"/>
      <c r="AA107" s="150"/>
      <c r="AB107" s="150"/>
      <c r="AC107" s="150"/>
      <c r="AD107" s="150"/>
      <c r="AE107" s="150"/>
      <c r="AF107" s="150"/>
      <c r="AG107" s="150"/>
      <c r="AH107" s="150"/>
      <c r="AI107" s="150"/>
      <c r="AJ107" s="150"/>
      <c r="AK107" s="150"/>
      <c r="AL107" s="150"/>
      <c r="AM107" s="150"/>
      <c r="AN107" s="150"/>
      <c r="AO107" s="150"/>
      <c r="AP107" s="150"/>
      <c r="AQ107" s="150"/>
      <c r="AR107" s="150"/>
      <c r="AS107" s="150"/>
      <c r="AT107" s="150"/>
      <c r="AU107" s="150"/>
      <c r="AV107" s="150"/>
      <c r="AW107" s="150"/>
      <c r="AX107" s="150"/>
      <c r="AY107" s="150"/>
      <c r="AZ107" s="150"/>
      <c r="BA107" s="150"/>
      <c r="BB107" s="150"/>
      <c r="BC107" s="150"/>
      <c r="BD107" s="150"/>
      <c r="BE107" s="150"/>
      <c r="BF107" s="150"/>
      <c r="BG107" s="150"/>
      <c r="BH107" s="150"/>
      <c r="BI107" s="150"/>
      <c r="BJ107" s="150"/>
      <c r="BK107" s="150"/>
      <c r="BL107" s="150"/>
      <c r="BM107" s="150"/>
      <c r="BN107" s="150"/>
      <c r="BO107" s="150"/>
      <c r="BP107" s="150"/>
      <c r="BQ107" s="150"/>
      <c r="BR107" s="150"/>
      <c r="BS107" s="150"/>
      <c r="BT107" s="150"/>
      <c r="BU107" s="150"/>
      <c r="BV107" s="150"/>
      <c r="BW107" s="150"/>
      <c r="BX107" s="150"/>
      <c r="BY107" s="150"/>
      <c r="BZ107" s="150"/>
      <c r="CA107" s="150"/>
      <c r="CB107" s="150"/>
      <c r="CC107" s="150"/>
      <c r="CD107" s="150"/>
      <c r="CE107" s="150"/>
      <c r="CF107" s="150"/>
      <c r="CG107" s="150"/>
      <c r="CH107" s="150"/>
      <c r="CI107" s="150"/>
      <c r="CJ107" s="150"/>
      <c r="CK107" s="150"/>
      <c r="CL107" s="150"/>
      <c r="CM107" s="150"/>
      <c r="CN107" s="150"/>
      <c r="CO107" s="150"/>
      <c r="CP107" s="150"/>
      <c r="CQ107" s="150"/>
      <c r="CR107" s="150"/>
      <c r="CS107" s="150"/>
      <c r="CT107" s="150"/>
      <c r="CU107" s="114">
        <f t="shared" si="1"/>
        <v>0</v>
      </c>
    </row>
    <row r="108" spans="1:99" x14ac:dyDescent="0.3">
      <c r="A108" s="32" t="str">
        <f>IF(Requirements!A108="","",Requirements!A108)</f>
        <v/>
      </c>
      <c r="B108" s="33" t="str">
        <f>IF(Requirements!B108="","",Requirements!B108)</f>
        <v/>
      </c>
      <c r="C108" s="153"/>
      <c r="D108" s="150"/>
      <c r="E108" s="150"/>
      <c r="F108" s="150"/>
      <c r="G108" s="150"/>
      <c r="H108" s="150"/>
      <c r="I108" s="150"/>
      <c r="J108" s="150"/>
      <c r="K108" s="150"/>
      <c r="L108" s="150"/>
      <c r="M108" s="150"/>
      <c r="N108" s="150"/>
      <c r="O108" s="150"/>
      <c r="P108" s="150"/>
      <c r="Q108" s="150"/>
      <c r="R108" s="150"/>
      <c r="S108" s="150"/>
      <c r="T108" s="150"/>
      <c r="U108" s="150"/>
      <c r="V108" s="150"/>
      <c r="W108" s="150"/>
      <c r="X108" s="150"/>
      <c r="Y108" s="150"/>
      <c r="Z108" s="150"/>
      <c r="AA108" s="150"/>
      <c r="AB108" s="150"/>
      <c r="AC108" s="150"/>
      <c r="AD108" s="150"/>
      <c r="AE108" s="150"/>
      <c r="AF108" s="150"/>
      <c r="AG108" s="150"/>
      <c r="AH108" s="150"/>
      <c r="AI108" s="150"/>
      <c r="AJ108" s="150"/>
      <c r="AK108" s="150"/>
      <c r="AL108" s="150"/>
      <c r="AM108" s="150"/>
      <c r="AN108" s="150"/>
      <c r="AO108" s="150"/>
      <c r="AP108" s="150"/>
      <c r="AQ108" s="150"/>
      <c r="AR108" s="150"/>
      <c r="AS108" s="150"/>
      <c r="AT108" s="150"/>
      <c r="AU108" s="150"/>
      <c r="AV108" s="150"/>
      <c r="AW108" s="150"/>
      <c r="AX108" s="150"/>
      <c r="AY108" s="150"/>
      <c r="AZ108" s="150"/>
      <c r="BA108" s="150"/>
      <c r="BB108" s="150"/>
      <c r="BC108" s="150"/>
      <c r="BD108" s="150"/>
      <c r="BE108" s="150"/>
      <c r="BF108" s="150"/>
      <c r="BG108" s="150"/>
      <c r="BH108" s="150"/>
      <c r="BI108" s="150"/>
      <c r="BJ108" s="150"/>
      <c r="BK108" s="150"/>
      <c r="BL108" s="150"/>
      <c r="BM108" s="150"/>
      <c r="BN108" s="150"/>
      <c r="BO108" s="150"/>
      <c r="BP108" s="150"/>
      <c r="BQ108" s="150"/>
      <c r="BR108" s="150"/>
      <c r="BS108" s="150"/>
      <c r="BT108" s="150"/>
      <c r="BU108" s="150"/>
      <c r="BV108" s="150"/>
      <c r="BW108" s="150"/>
      <c r="BX108" s="150"/>
      <c r="BY108" s="150"/>
      <c r="BZ108" s="150"/>
      <c r="CA108" s="150"/>
      <c r="CB108" s="150"/>
      <c r="CC108" s="150"/>
      <c r="CD108" s="150"/>
      <c r="CE108" s="150"/>
      <c r="CF108" s="150"/>
      <c r="CG108" s="150"/>
      <c r="CH108" s="150"/>
      <c r="CI108" s="150"/>
      <c r="CJ108" s="150"/>
      <c r="CK108" s="150"/>
      <c r="CL108" s="150"/>
      <c r="CM108" s="150"/>
      <c r="CN108" s="150"/>
      <c r="CO108" s="150"/>
      <c r="CP108" s="150"/>
      <c r="CQ108" s="150"/>
      <c r="CR108" s="150"/>
      <c r="CS108" s="150"/>
      <c r="CT108" s="150"/>
      <c r="CU108" s="114">
        <f t="shared" si="1"/>
        <v>0</v>
      </c>
    </row>
    <row r="109" spans="1:99" x14ac:dyDescent="0.3">
      <c r="A109" s="32" t="str">
        <f>IF(Requirements!A109="","",Requirements!A109)</f>
        <v/>
      </c>
      <c r="B109" s="33" t="str">
        <f>IF(Requirements!B109="","",Requirements!B109)</f>
        <v/>
      </c>
      <c r="C109" s="153"/>
      <c r="D109" s="150"/>
      <c r="E109" s="150"/>
      <c r="F109" s="150"/>
      <c r="G109" s="150"/>
      <c r="H109" s="150"/>
      <c r="I109" s="150"/>
      <c r="J109" s="150"/>
      <c r="K109" s="150"/>
      <c r="L109" s="150"/>
      <c r="M109" s="150"/>
      <c r="N109" s="150"/>
      <c r="O109" s="150"/>
      <c r="P109" s="150"/>
      <c r="Q109" s="150"/>
      <c r="R109" s="150"/>
      <c r="S109" s="150"/>
      <c r="T109" s="150"/>
      <c r="U109" s="150"/>
      <c r="V109" s="150"/>
      <c r="W109" s="150"/>
      <c r="X109" s="150"/>
      <c r="Y109" s="150"/>
      <c r="Z109" s="150"/>
      <c r="AA109" s="150"/>
      <c r="AB109" s="150"/>
      <c r="AC109" s="150"/>
      <c r="AD109" s="150"/>
      <c r="AE109" s="150"/>
      <c r="AF109" s="150"/>
      <c r="AG109" s="150"/>
      <c r="AH109" s="150"/>
      <c r="AI109" s="150"/>
      <c r="AJ109" s="150"/>
      <c r="AK109" s="150"/>
      <c r="AL109" s="150"/>
      <c r="AM109" s="150"/>
      <c r="AN109" s="150"/>
      <c r="AO109" s="150"/>
      <c r="AP109" s="150"/>
      <c r="AQ109" s="150"/>
      <c r="AR109" s="150"/>
      <c r="AS109" s="150"/>
      <c r="AT109" s="150"/>
      <c r="AU109" s="150"/>
      <c r="AV109" s="150"/>
      <c r="AW109" s="150"/>
      <c r="AX109" s="150"/>
      <c r="AY109" s="150"/>
      <c r="AZ109" s="150"/>
      <c r="BA109" s="150"/>
      <c r="BB109" s="150"/>
      <c r="BC109" s="150"/>
      <c r="BD109" s="150"/>
      <c r="BE109" s="150"/>
      <c r="BF109" s="150"/>
      <c r="BG109" s="150"/>
      <c r="BH109" s="150"/>
      <c r="BI109" s="150"/>
      <c r="BJ109" s="150"/>
      <c r="BK109" s="150"/>
      <c r="BL109" s="150"/>
      <c r="BM109" s="150"/>
      <c r="BN109" s="150"/>
      <c r="BO109" s="150"/>
      <c r="BP109" s="150"/>
      <c r="BQ109" s="150"/>
      <c r="BR109" s="150"/>
      <c r="BS109" s="150"/>
      <c r="BT109" s="150"/>
      <c r="BU109" s="150"/>
      <c r="BV109" s="150"/>
      <c r="BW109" s="150"/>
      <c r="BX109" s="150"/>
      <c r="BY109" s="150"/>
      <c r="BZ109" s="150"/>
      <c r="CA109" s="150"/>
      <c r="CB109" s="150"/>
      <c r="CC109" s="150"/>
      <c r="CD109" s="150"/>
      <c r="CE109" s="150"/>
      <c r="CF109" s="150"/>
      <c r="CG109" s="150"/>
      <c r="CH109" s="150"/>
      <c r="CI109" s="150"/>
      <c r="CJ109" s="150"/>
      <c r="CK109" s="150"/>
      <c r="CL109" s="150"/>
      <c r="CM109" s="150"/>
      <c r="CN109" s="150"/>
      <c r="CO109" s="150"/>
      <c r="CP109" s="150"/>
      <c r="CQ109" s="150"/>
      <c r="CR109" s="150"/>
      <c r="CS109" s="150"/>
      <c r="CT109" s="150"/>
      <c r="CU109" s="114">
        <f t="shared" si="1"/>
        <v>0</v>
      </c>
    </row>
    <row r="110" spans="1:99" x14ac:dyDescent="0.3">
      <c r="A110" s="32" t="str">
        <f>IF(Requirements!A110="","",Requirements!A110)</f>
        <v/>
      </c>
      <c r="B110" s="33" t="str">
        <f>IF(Requirements!B110="","",Requirements!B110)</f>
        <v/>
      </c>
      <c r="C110" s="153"/>
      <c r="D110" s="150"/>
      <c r="E110" s="150"/>
      <c r="F110" s="150"/>
      <c r="G110" s="150"/>
      <c r="H110" s="150"/>
      <c r="I110" s="150"/>
      <c r="J110" s="150"/>
      <c r="K110" s="150"/>
      <c r="L110" s="150"/>
      <c r="M110" s="150"/>
      <c r="N110" s="150"/>
      <c r="O110" s="150"/>
      <c r="P110" s="150"/>
      <c r="Q110" s="150"/>
      <c r="R110" s="150"/>
      <c r="S110" s="150"/>
      <c r="T110" s="150"/>
      <c r="U110" s="150"/>
      <c r="V110" s="150"/>
      <c r="W110" s="150"/>
      <c r="X110" s="150"/>
      <c r="Y110" s="150"/>
      <c r="Z110" s="150"/>
      <c r="AA110" s="150"/>
      <c r="AB110" s="150"/>
      <c r="AC110" s="150"/>
      <c r="AD110" s="150"/>
      <c r="AE110" s="150"/>
      <c r="AF110" s="150"/>
      <c r="AG110" s="150"/>
      <c r="AH110" s="150"/>
      <c r="AI110" s="150"/>
      <c r="AJ110" s="150"/>
      <c r="AK110" s="150"/>
      <c r="AL110" s="150"/>
      <c r="AM110" s="150"/>
      <c r="AN110" s="150"/>
      <c r="AO110" s="150"/>
      <c r="AP110" s="150"/>
      <c r="AQ110" s="150"/>
      <c r="AR110" s="150"/>
      <c r="AS110" s="150"/>
      <c r="AT110" s="150"/>
      <c r="AU110" s="150"/>
      <c r="AV110" s="150"/>
      <c r="AW110" s="150"/>
      <c r="AX110" s="150"/>
      <c r="AY110" s="150"/>
      <c r="AZ110" s="150"/>
      <c r="BA110" s="150"/>
      <c r="BB110" s="150"/>
      <c r="BC110" s="150"/>
      <c r="BD110" s="150"/>
      <c r="BE110" s="150"/>
      <c r="BF110" s="150"/>
      <c r="BG110" s="150"/>
      <c r="BH110" s="150"/>
      <c r="BI110" s="150"/>
      <c r="BJ110" s="150"/>
      <c r="BK110" s="150"/>
      <c r="BL110" s="150"/>
      <c r="BM110" s="150"/>
      <c r="BN110" s="150"/>
      <c r="BO110" s="150"/>
      <c r="BP110" s="150"/>
      <c r="BQ110" s="150"/>
      <c r="BR110" s="150"/>
      <c r="BS110" s="150"/>
      <c r="BT110" s="150"/>
      <c r="BU110" s="150"/>
      <c r="BV110" s="150"/>
      <c r="BW110" s="150"/>
      <c r="BX110" s="150"/>
      <c r="BY110" s="150"/>
      <c r="BZ110" s="150"/>
      <c r="CA110" s="150"/>
      <c r="CB110" s="150"/>
      <c r="CC110" s="150"/>
      <c r="CD110" s="150"/>
      <c r="CE110" s="150"/>
      <c r="CF110" s="150"/>
      <c r="CG110" s="150"/>
      <c r="CH110" s="150"/>
      <c r="CI110" s="150"/>
      <c r="CJ110" s="150"/>
      <c r="CK110" s="150"/>
      <c r="CL110" s="150"/>
      <c r="CM110" s="150"/>
      <c r="CN110" s="150"/>
      <c r="CO110" s="150"/>
      <c r="CP110" s="150"/>
      <c r="CQ110" s="150"/>
      <c r="CR110" s="150"/>
      <c r="CS110" s="150"/>
      <c r="CT110" s="150"/>
      <c r="CU110" s="114">
        <f t="shared" si="1"/>
        <v>0</v>
      </c>
    </row>
    <row r="111" spans="1:99" x14ac:dyDescent="0.3">
      <c r="A111" s="32" t="str">
        <f>IF(Requirements!A111="","",Requirements!A111)</f>
        <v/>
      </c>
      <c r="B111" s="33" t="str">
        <f>IF(Requirements!B111="","",Requirements!B111)</f>
        <v/>
      </c>
      <c r="C111" s="153"/>
      <c r="D111" s="150"/>
      <c r="E111" s="150"/>
      <c r="F111" s="150"/>
      <c r="G111" s="150"/>
      <c r="H111" s="150"/>
      <c r="I111" s="150"/>
      <c r="J111" s="150"/>
      <c r="K111" s="150"/>
      <c r="L111" s="150"/>
      <c r="M111" s="150"/>
      <c r="N111" s="150"/>
      <c r="O111" s="150"/>
      <c r="P111" s="150"/>
      <c r="Q111" s="150"/>
      <c r="R111" s="150"/>
      <c r="S111" s="150"/>
      <c r="T111" s="150"/>
      <c r="U111" s="150"/>
      <c r="V111" s="150"/>
      <c r="W111" s="150"/>
      <c r="X111" s="150"/>
      <c r="Y111" s="150"/>
      <c r="Z111" s="150"/>
      <c r="AA111" s="150"/>
      <c r="AB111" s="150"/>
      <c r="AC111" s="150"/>
      <c r="AD111" s="150"/>
      <c r="AE111" s="150"/>
      <c r="AF111" s="150"/>
      <c r="AG111" s="150"/>
      <c r="AH111" s="150"/>
      <c r="AI111" s="150"/>
      <c r="AJ111" s="150"/>
      <c r="AK111" s="150"/>
      <c r="AL111" s="150"/>
      <c r="AM111" s="150"/>
      <c r="AN111" s="150"/>
      <c r="AO111" s="150"/>
      <c r="AP111" s="150"/>
      <c r="AQ111" s="150"/>
      <c r="AR111" s="150"/>
      <c r="AS111" s="150"/>
      <c r="AT111" s="150"/>
      <c r="AU111" s="150"/>
      <c r="AV111" s="150"/>
      <c r="AW111" s="150"/>
      <c r="AX111" s="150"/>
      <c r="AY111" s="150"/>
      <c r="AZ111" s="150"/>
      <c r="BA111" s="150"/>
      <c r="BB111" s="150"/>
      <c r="BC111" s="150"/>
      <c r="BD111" s="150"/>
      <c r="BE111" s="150"/>
      <c r="BF111" s="150"/>
      <c r="BG111" s="150"/>
      <c r="BH111" s="150"/>
      <c r="BI111" s="150"/>
      <c r="BJ111" s="150"/>
      <c r="BK111" s="150"/>
      <c r="BL111" s="150"/>
      <c r="BM111" s="150"/>
      <c r="BN111" s="150"/>
      <c r="BO111" s="150"/>
      <c r="BP111" s="150"/>
      <c r="BQ111" s="150"/>
      <c r="BR111" s="150"/>
      <c r="BS111" s="150"/>
      <c r="BT111" s="150"/>
      <c r="BU111" s="150"/>
      <c r="BV111" s="150"/>
      <c r="BW111" s="150"/>
      <c r="BX111" s="150"/>
      <c r="BY111" s="150"/>
      <c r="BZ111" s="150"/>
      <c r="CA111" s="150"/>
      <c r="CB111" s="150"/>
      <c r="CC111" s="150"/>
      <c r="CD111" s="150"/>
      <c r="CE111" s="150"/>
      <c r="CF111" s="150"/>
      <c r="CG111" s="150"/>
      <c r="CH111" s="150"/>
      <c r="CI111" s="150"/>
      <c r="CJ111" s="150"/>
      <c r="CK111" s="150"/>
      <c r="CL111" s="150"/>
      <c r="CM111" s="150"/>
      <c r="CN111" s="150"/>
      <c r="CO111" s="150"/>
      <c r="CP111" s="150"/>
      <c r="CQ111" s="150"/>
      <c r="CR111" s="150"/>
      <c r="CS111" s="150"/>
      <c r="CT111" s="150"/>
      <c r="CU111" s="114">
        <f t="shared" si="1"/>
        <v>0</v>
      </c>
    </row>
    <row r="112" spans="1:99" x14ac:dyDescent="0.3">
      <c r="A112" s="32" t="str">
        <f>IF(Requirements!A112="","",Requirements!A112)</f>
        <v/>
      </c>
      <c r="B112" s="33" t="str">
        <f>IF(Requirements!B112="","",Requirements!B112)</f>
        <v/>
      </c>
      <c r="C112" s="153"/>
      <c r="D112" s="150"/>
      <c r="E112" s="150"/>
      <c r="F112" s="150"/>
      <c r="G112" s="150"/>
      <c r="H112" s="150"/>
      <c r="I112" s="150"/>
      <c r="J112" s="150"/>
      <c r="K112" s="150"/>
      <c r="L112" s="150"/>
      <c r="M112" s="150"/>
      <c r="N112" s="150"/>
      <c r="O112" s="150"/>
      <c r="P112" s="150"/>
      <c r="Q112" s="150"/>
      <c r="R112" s="150"/>
      <c r="S112" s="150"/>
      <c r="T112" s="150"/>
      <c r="U112" s="150"/>
      <c r="V112" s="150"/>
      <c r="W112" s="150"/>
      <c r="X112" s="150"/>
      <c r="Y112" s="150"/>
      <c r="Z112" s="150"/>
      <c r="AA112" s="150"/>
      <c r="AB112" s="150"/>
      <c r="AC112" s="150"/>
      <c r="AD112" s="150"/>
      <c r="AE112" s="150"/>
      <c r="AF112" s="150"/>
      <c r="AG112" s="150"/>
      <c r="AH112" s="150"/>
      <c r="AI112" s="150"/>
      <c r="AJ112" s="150"/>
      <c r="AK112" s="150"/>
      <c r="AL112" s="150"/>
      <c r="AM112" s="150"/>
      <c r="AN112" s="150"/>
      <c r="AO112" s="150"/>
      <c r="AP112" s="150"/>
      <c r="AQ112" s="150"/>
      <c r="AR112" s="150"/>
      <c r="AS112" s="150"/>
      <c r="AT112" s="150"/>
      <c r="AU112" s="150"/>
      <c r="AV112" s="150"/>
      <c r="AW112" s="150"/>
      <c r="AX112" s="150"/>
      <c r="AY112" s="150"/>
      <c r="AZ112" s="150"/>
      <c r="BA112" s="150"/>
      <c r="BB112" s="150"/>
      <c r="BC112" s="150"/>
      <c r="BD112" s="150"/>
      <c r="BE112" s="150"/>
      <c r="BF112" s="150"/>
      <c r="BG112" s="150"/>
      <c r="BH112" s="150"/>
      <c r="BI112" s="150"/>
      <c r="BJ112" s="150"/>
      <c r="BK112" s="150"/>
      <c r="BL112" s="150"/>
      <c r="BM112" s="150"/>
      <c r="BN112" s="150"/>
      <c r="BO112" s="150"/>
      <c r="BP112" s="150"/>
      <c r="BQ112" s="150"/>
      <c r="BR112" s="150"/>
      <c r="BS112" s="150"/>
      <c r="BT112" s="150"/>
      <c r="BU112" s="150"/>
      <c r="BV112" s="150"/>
      <c r="BW112" s="150"/>
      <c r="BX112" s="150"/>
      <c r="BY112" s="150"/>
      <c r="BZ112" s="150"/>
      <c r="CA112" s="150"/>
      <c r="CB112" s="150"/>
      <c r="CC112" s="150"/>
      <c r="CD112" s="150"/>
      <c r="CE112" s="150"/>
      <c r="CF112" s="150"/>
      <c r="CG112" s="150"/>
      <c r="CH112" s="150"/>
      <c r="CI112" s="150"/>
      <c r="CJ112" s="150"/>
      <c r="CK112" s="150"/>
      <c r="CL112" s="150"/>
      <c r="CM112" s="150"/>
      <c r="CN112" s="150"/>
      <c r="CO112" s="150"/>
      <c r="CP112" s="150"/>
      <c r="CQ112" s="150"/>
      <c r="CR112" s="150"/>
      <c r="CS112" s="150"/>
      <c r="CT112" s="150"/>
      <c r="CU112" s="114">
        <f t="shared" si="1"/>
        <v>0</v>
      </c>
    </row>
    <row r="113" spans="1:99" x14ac:dyDescent="0.3">
      <c r="A113" s="32" t="str">
        <f>IF(Requirements!A113="","",Requirements!A113)</f>
        <v/>
      </c>
      <c r="B113" s="33" t="str">
        <f>IF(Requirements!B113="","",Requirements!B113)</f>
        <v/>
      </c>
      <c r="C113" s="153"/>
      <c r="D113" s="150"/>
      <c r="E113" s="150"/>
      <c r="F113" s="150"/>
      <c r="G113" s="150"/>
      <c r="H113" s="150"/>
      <c r="I113" s="150"/>
      <c r="J113" s="150"/>
      <c r="K113" s="150"/>
      <c r="L113" s="150"/>
      <c r="M113" s="150"/>
      <c r="N113" s="150"/>
      <c r="O113" s="150"/>
      <c r="P113" s="150"/>
      <c r="Q113" s="150"/>
      <c r="R113" s="150"/>
      <c r="S113" s="150"/>
      <c r="T113" s="150"/>
      <c r="U113" s="150"/>
      <c r="V113" s="150"/>
      <c r="W113" s="150"/>
      <c r="X113" s="150"/>
      <c r="Y113" s="150"/>
      <c r="Z113" s="150"/>
      <c r="AA113" s="150"/>
      <c r="AB113" s="150"/>
      <c r="AC113" s="150"/>
      <c r="AD113" s="150"/>
      <c r="AE113" s="150"/>
      <c r="AF113" s="150"/>
      <c r="AG113" s="150"/>
      <c r="AH113" s="150"/>
      <c r="AI113" s="150"/>
      <c r="AJ113" s="150"/>
      <c r="AK113" s="150"/>
      <c r="AL113" s="150"/>
      <c r="AM113" s="150"/>
      <c r="AN113" s="150"/>
      <c r="AO113" s="150"/>
      <c r="AP113" s="150"/>
      <c r="AQ113" s="150"/>
      <c r="AR113" s="150"/>
      <c r="AS113" s="150"/>
      <c r="AT113" s="150"/>
      <c r="AU113" s="150"/>
      <c r="AV113" s="150"/>
      <c r="AW113" s="150"/>
      <c r="AX113" s="150"/>
      <c r="AY113" s="150"/>
      <c r="AZ113" s="150"/>
      <c r="BA113" s="150"/>
      <c r="BB113" s="150"/>
      <c r="BC113" s="150"/>
      <c r="BD113" s="150"/>
      <c r="BE113" s="150"/>
      <c r="BF113" s="150"/>
      <c r="BG113" s="150"/>
      <c r="BH113" s="150"/>
      <c r="BI113" s="150"/>
      <c r="BJ113" s="150"/>
      <c r="BK113" s="150"/>
      <c r="BL113" s="150"/>
      <c r="BM113" s="150"/>
      <c r="BN113" s="150"/>
      <c r="BO113" s="150"/>
      <c r="BP113" s="150"/>
      <c r="BQ113" s="150"/>
      <c r="BR113" s="150"/>
      <c r="BS113" s="150"/>
      <c r="BT113" s="150"/>
      <c r="BU113" s="150"/>
      <c r="BV113" s="150"/>
      <c r="BW113" s="150"/>
      <c r="BX113" s="150"/>
      <c r="BY113" s="150"/>
      <c r="BZ113" s="150"/>
      <c r="CA113" s="150"/>
      <c r="CB113" s="150"/>
      <c r="CC113" s="150"/>
      <c r="CD113" s="150"/>
      <c r="CE113" s="150"/>
      <c r="CF113" s="150"/>
      <c r="CG113" s="150"/>
      <c r="CH113" s="150"/>
      <c r="CI113" s="150"/>
      <c r="CJ113" s="150"/>
      <c r="CK113" s="150"/>
      <c r="CL113" s="150"/>
      <c r="CM113" s="150"/>
      <c r="CN113" s="150"/>
      <c r="CO113" s="150"/>
      <c r="CP113" s="150"/>
      <c r="CQ113" s="150"/>
      <c r="CR113" s="150"/>
      <c r="CS113" s="150"/>
      <c r="CT113" s="150"/>
      <c r="CU113" s="114">
        <f t="shared" si="1"/>
        <v>0</v>
      </c>
    </row>
    <row r="114" spans="1:99" x14ac:dyDescent="0.3">
      <c r="A114" s="32" t="str">
        <f>IF(Requirements!A114="","",Requirements!A114)</f>
        <v/>
      </c>
      <c r="B114" s="33" t="str">
        <f>IF(Requirements!B114="","",Requirements!B114)</f>
        <v/>
      </c>
      <c r="C114" s="153"/>
      <c r="D114" s="150"/>
      <c r="E114" s="150"/>
      <c r="F114" s="150"/>
      <c r="G114" s="150"/>
      <c r="H114" s="150"/>
      <c r="I114" s="150"/>
      <c r="J114" s="150"/>
      <c r="K114" s="150"/>
      <c r="L114" s="150"/>
      <c r="M114" s="150"/>
      <c r="N114" s="150"/>
      <c r="O114" s="150"/>
      <c r="P114" s="150"/>
      <c r="Q114" s="150"/>
      <c r="R114" s="150"/>
      <c r="S114" s="150"/>
      <c r="T114" s="150"/>
      <c r="U114" s="150"/>
      <c r="V114" s="150"/>
      <c r="W114" s="150"/>
      <c r="X114" s="150"/>
      <c r="Y114" s="150"/>
      <c r="Z114" s="150"/>
      <c r="AA114" s="150"/>
      <c r="AB114" s="150"/>
      <c r="AC114" s="150"/>
      <c r="AD114" s="150"/>
      <c r="AE114" s="150"/>
      <c r="AF114" s="150"/>
      <c r="AG114" s="150"/>
      <c r="AH114" s="150"/>
      <c r="AI114" s="150"/>
      <c r="AJ114" s="150"/>
      <c r="AK114" s="150"/>
      <c r="AL114" s="150"/>
      <c r="AM114" s="150"/>
      <c r="AN114" s="150"/>
      <c r="AO114" s="150"/>
      <c r="AP114" s="150"/>
      <c r="AQ114" s="150"/>
      <c r="AR114" s="150"/>
      <c r="AS114" s="150"/>
      <c r="AT114" s="150"/>
      <c r="AU114" s="150"/>
      <c r="AV114" s="150"/>
      <c r="AW114" s="150"/>
      <c r="AX114" s="150"/>
      <c r="AY114" s="150"/>
      <c r="AZ114" s="150"/>
      <c r="BA114" s="150"/>
      <c r="BB114" s="150"/>
      <c r="BC114" s="150"/>
      <c r="BD114" s="150"/>
      <c r="BE114" s="150"/>
      <c r="BF114" s="150"/>
      <c r="BG114" s="150"/>
      <c r="BH114" s="150"/>
      <c r="BI114" s="150"/>
      <c r="BJ114" s="150"/>
      <c r="BK114" s="150"/>
      <c r="BL114" s="150"/>
      <c r="BM114" s="150"/>
      <c r="BN114" s="150"/>
      <c r="BO114" s="150"/>
      <c r="BP114" s="150"/>
      <c r="BQ114" s="150"/>
      <c r="BR114" s="150"/>
      <c r="BS114" s="150"/>
      <c r="BT114" s="150"/>
      <c r="BU114" s="150"/>
      <c r="BV114" s="150"/>
      <c r="BW114" s="150"/>
      <c r="BX114" s="150"/>
      <c r="BY114" s="150"/>
      <c r="BZ114" s="150"/>
      <c r="CA114" s="150"/>
      <c r="CB114" s="150"/>
      <c r="CC114" s="150"/>
      <c r="CD114" s="150"/>
      <c r="CE114" s="150"/>
      <c r="CF114" s="150"/>
      <c r="CG114" s="150"/>
      <c r="CH114" s="150"/>
      <c r="CI114" s="150"/>
      <c r="CJ114" s="150"/>
      <c r="CK114" s="150"/>
      <c r="CL114" s="150"/>
      <c r="CM114" s="150"/>
      <c r="CN114" s="150"/>
      <c r="CO114" s="150"/>
      <c r="CP114" s="150"/>
      <c r="CQ114" s="150"/>
      <c r="CR114" s="150"/>
      <c r="CS114" s="150"/>
      <c r="CT114" s="150"/>
      <c r="CU114" s="114">
        <f t="shared" si="1"/>
        <v>0</v>
      </c>
    </row>
    <row r="115" spans="1:99" x14ac:dyDescent="0.3">
      <c r="A115" s="114" t="str">
        <f>IF(Requirements!A115="","",Requirements!A115)</f>
        <v/>
      </c>
      <c r="B115" s="215" t="str">
        <f>IF(Requirements!B115="","",Requirements!B115)</f>
        <v/>
      </c>
      <c r="C115" s="154"/>
      <c r="D115" s="146"/>
      <c r="E115" s="146"/>
      <c r="F115" s="146"/>
      <c r="G115" s="146"/>
      <c r="H115" s="146"/>
      <c r="I115" s="146"/>
      <c r="J115" s="146"/>
      <c r="K115" s="146"/>
      <c r="L115" s="146"/>
      <c r="M115" s="146"/>
      <c r="N115" s="146"/>
      <c r="O115" s="146"/>
      <c r="P115" s="146"/>
      <c r="Q115" s="146"/>
      <c r="R115" s="146"/>
      <c r="S115" s="146"/>
      <c r="T115" s="146"/>
      <c r="U115" s="146"/>
      <c r="V115" s="146"/>
      <c r="W115" s="146"/>
      <c r="X115" s="146"/>
      <c r="Y115" s="146"/>
      <c r="Z115" s="146"/>
      <c r="AA115" s="146"/>
      <c r="AB115" s="146"/>
      <c r="AC115" s="146"/>
      <c r="AD115" s="146"/>
      <c r="AE115" s="146"/>
      <c r="AF115" s="146"/>
      <c r="AG115" s="146"/>
      <c r="AH115" s="146"/>
      <c r="AI115" s="146"/>
      <c r="AJ115" s="146"/>
      <c r="AK115" s="146"/>
      <c r="AL115" s="146"/>
      <c r="AM115" s="146"/>
      <c r="AN115" s="146"/>
      <c r="AO115" s="146"/>
      <c r="AP115" s="146"/>
      <c r="AQ115" s="146"/>
      <c r="AR115" s="146"/>
      <c r="AS115" s="146"/>
      <c r="AT115" s="146"/>
      <c r="AU115" s="146"/>
      <c r="AV115" s="146"/>
      <c r="AW115" s="146"/>
      <c r="AX115" s="146"/>
      <c r="AY115" s="146"/>
      <c r="AZ115" s="146"/>
      <c r="BA115" s="146"/>
      <c r="BB115" s="146"/>
      <c r="BC115" s="146"/>
      <c r="BD115" s="146"/>
      <c r="BE115" s="146"/>
      <c r="BF115" s="146"/>
      <c r="BG115" s="146"/>
      <c r="BH115" s="146"/>
      <c r="BI115" s="146"/>
      <c r="BJ115" s="146"/>
      <c r="BK115" s="146"/>
      <c r="BL115" s="146"/>
      <c r="BM115" s="146"/>
      <c r="BN115" s="146"/>
      <c r="BO115" s="146"/>
      <c r="BP115" s="146"/>
      <c r="BQ115" s="146"/>
      <c r="BR115" s="146"/>
      <c r="BS115" s="146"/>
      <c r="BT115" s="146"/>
      <c r="BU115" s="146"/>
      <c r="BV115" s="146"/>
      <c r="BW115" s="146"/>
      <c r="BX115" s="146"/>
      <c r="BY115" s="146"/>
      <c r="BZ115" s="146"/>
      <c r="CA115" s="146"/>
      <c r="CB115" s="146"/>
      <c r="CC115" s="146"/>
      <c r="CD115" s="146"/>
      <c r="CE115" s="146"/>
      <c r="CF115" s="146"/>
      <c r="CG115" s="146"/>
      <c r="CH115" s="146"/>
      <c r="CI115" s="146"/>
      <c r="CJ115" s="146"/>
      <c r="CK115" s="146"/>
      <c r="CL115" s="146"/>
      <c r="CM115" s="146"/>
      <c r="CN115" s="146"/>
      <c r="CO115" s="146"/>
      <c r="CP115" s="146"/>
      <c r="CQ115" s="146"/>
      <c r="CR115" s="146"/>
      <c r="CS115" s="146"/>
      <c r="CT115" s="146"/>
      <c r="CU115" s="114">
        <f t="shared" si="1"/>
        <v>0</v>
      </c>
    </row>
  </sheetData>
  <sheetProtection sheet="1" objects="1" scenarios="1" formatRows="0"/>
  <conditionalFormatting sqref="C5:CT115">
    <cfRule type="cellIs" dxfId="0" priority="1" operator="notEqual">
      <formula>""</formula>
    </cfRule>
  </conditionalFormatting>
  <pageMargins left="0.7" right="0.7" top="0.75" bottom="0.75" header="0.3" footer="0.3"/>
  <pageSetup scale="70" pageOrder="overThenDown" orientation="landscape" r:id="rId1"/>
  <rowBreaks count="2" manualBreakCount="2">
    <brk id="41" max="17" man="1"/>
    <brk id="78"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8C465-3D1D-4931-8FA4-E3AE5016223F}">
  <dimension ref="A1:Y81"/>
  <sheetViews>
    <sheetView showGridLines="0" zoomScaleNormal="100" workbookViewId="0">
      <selection sqref="A1:B1"/>
    </sheetView>
  </sheetViews>
  <sheetFormatPr defaultRowHeight="14.4" x14ac:dyDescent="0.3"/>
  <cols>
    <col min="1" max="1" width="2.6640625" style="49" customWidth="1"/>
    <col min="2" max="2" width="92.6640625" style="49" customWidth="1"/>
    <col min="3" max="16384" width="8.88671875" style="49"/>
  </cols>
  <sheetData>
    <row r="1" spans="1:25" x14ac:dyDescent="0.3">
      <c r="A1" s="230" t="s">
        <v>80</v>
      </c>
      <c r="B1" s="238"/>
      <c r="C1" s="75"/>
    </row>
    <row r="2" spans="1:25" x14ac:dyDescent="0.3">
      <c r="A2" s="243" t="s">
        <v>82</v>
      </c>
      <c r="B2" s="238"/>
    </row>
    <row r="3" spans="1:25" x14ac:dyDescent="0.3">
      <c r="A3" s="50"/>
      <c r="B3" s="51"/>
    </row>
    <row r="4" spans="1:25" x14ac:dyDescent="0.3">
      <c r="A4" s="244" t="s">
        <v>83</v>
      </c>
      <c r="B4" s="245"/>
    </row>
    <row r="5" spans="1:25" ht="28.8" x14ac:dyDescent="0.3">
      <c r="A5" s="52">
        <v>1</v>
      </c>
      <c r="B5" s="53" t="s">
        <v>308</v>
      </c>
    </row>
    <row r="6" spans="1:25" s="136" customFormat="1" ht="15" x14ac:dyDescent="0.25">
      <c r="A6" s="137">
        <v>2</v>
      </c>
      <c r="B6" s="138" t="s">
        <v>377</v>
      </c>
      <c r="C6" s="133"/>
      <c r="D6" s="133"/>
      <c r="E6" s="133"/>
      <c r="F6" s="133"/>
      <c r="G6" s="133"/>
      <c r="H6" s="133"/>
      <c r="I6" s="133"/>
      <c r="J6" s="133"/>
      <c r="K6" s="133"/>
      <c r="L6" s="133"/>
      <c r="M6" s="133"/>
      <c r="N6" s="133"/>
      <c r="O6" s="133"/>
      <c r="P6" s="133"/>
      <c r="Q6" s="133"/>
      <c r="R6" s="133"/>
      <c r="S6" s="133"/>
      <c r="T6" s="133"/>
      <c r="U6" s="133"/>
      <c r="V6" s="134"/>
      <c r="W6" s="134"/>
      <c r="X6" s="135"/>
      <c r="Y6" s="135"/>
    </row>
    <row r="7" spans="1:25" s="136" customFormat="1" ht="26.4" x14ac:dyDescent="0.25">
      <c r="A7" s="137">
        <v>3</v>
      </c>
      <c r="B7" s="138" t="s">
        <v>378</v>
      </c>
      <c r="C7" s="133"/>
      <c r="D7" s="133"/>
      <c r="E7" s="133"/>
      <c r="F7" s="133"/>
      <c r="G7" s="133"/>
      <c r="H7" s="133"/>
      <c r="I7" s="133"/>
      <c r="J7" s="133"/>
      <c r="K7" s="133"/>
      <c r="L7" s="133"/>
      <c r="M7" s="133"/>
      <c r="N7" s="133"/>
      <c r="O7" s="133"/>
      <c r="P7" s="133"/>
      <c r="Q7" s="133"/>
      <c r="R7" s="133"/>
      <c r="S7" s="133"/>
      <c r="T7" s="133"/>
      <c r="U7" s="133"/>
      <c r="V7" s="134"/>
      <c r="W7" s="134"/>
      <c r="X7" s="135"/>
      <c r="Y7" s="135"/>
    </row>
    <row r="8" spans="1:25" ht="28.8" x14ac:dyDescent="0.3">
      <c r="A8" s="52">
        <v>4</v>
      </c>
      <c r="B8" s="53" t="s">
        <v>309</v>
      </c>
    </row>
    <row r="9" spans="1:25" x14ac:dyDescent="0.3">
      <c r="A9" s="52">
        <v>5</v>
      </c>
      <c r="B9" s="53" t="s">
        <v>300</v>
      </c>
    </row>
    <row r="10" spans="1:25" ht="28.8" x14ac:dyDescent="0.3">
      <c r="A10" s="52">
        <v>6</v>
      </c>
      <c r="B10" s="53" t="s">
        <v>77</v>
      </c>
    </row>
    <row r="11" spans="1:25" x14ac:dyDescent="0.3">
      <c r="A11" s="54"/>
      <c r="B11" s="55"/>
    </row>
    <row r="12" spans="1:25" s="136" customFormat="1" ht="15" x14ac:dyDescent="0.25">
      <c r="A12" s="241" t="s">
        <v>373</v>
      </c>
      <c r="B12" s="242"/>
      <c r="C12" s="133"/>
      <c r="D12" s="133"/>
      <c r="E12" s="133"/>
      <c r="F12" s="133"/>
      <c r="G12" s="133"/>
      <c r="H12" s="133"/>
      <c r="I12" s="133"/>
      <c r="J12" s="133"/>
      <c r="K12" s="133"/>
      <c r="L12" s="133"/>
      <c r="M12" s="133"/>
      <c r="N12" s="133"/>
      <c r="O12" s="133"/>
      <c r="P12" s="133"/>
      <c r="Q12" s="133"/>
      <c r="R12" s="133"/>
      <c r="S12" s="133"/>
      <c r="T12" s="133"/>
      <c r="U12" s="133"/>
      <c r="V12" s="134"/>
      <c r="W12" s="134"/>
      <c r="X12" s="135"/>
      <c r="Y12" s="135"/>
    </row>
    <row r="13" spans="1:25" s="136" customFormat="1" ht="39.6" x14ac:dyDescent="0.25">
      <c r="A13" s="137">
        <v>1</v>
      </c>
      <c r="B13" s="138" t="s">
        <v>374</v>
      </c>
      <c r="C13" s="133"/>
      <c r="D13" s="133"/>
      <c r="E13" s="133"/>
      <c r="F13" s="133"/>
      <c r="G13" s="133"/>
      <c r="H13" s="133"/>
      <c r="I13" s="133"/>
      <c r="J13" s="133"/>
      <c r="K13" s="133"/>
      <c r="L13" s="133"/>
      <c r="M13" s="133"/>
      <c r="N13" s="133"/>
      <c r="O13" s="133"/>
      <c r="P13" s="133"/>
      <c r="Q13" s="133"/>
      <c r="R13" s="133"/>
      <c r="S13" s="133"/>
      <c r="T13" s="133"/>
      <c r="U13" s="133"/>
      <c r="V13" s="134"/>
      <c r="W13" s="134"/>
      <c r="X13" s="135"/>
      <c r="Y13" s="135"/>
    </row>
    <row r="14" spans="1:25" s="136" customFormat="1" ht="26.4" x14ac:dyDescent="0.25">
      <c r="A14" s="137">
        <v>2</v>
      </c>
      <c r="B14" s="138" t="s">
        <v>85</v>
      </c>
      <c r="C14" s="133"/>
      <c r="D14" s="133"/>
      <c r="E14" s="133"/>
      <c r="F14" s="133"/>
      <c r="G14" s="133"/>
      <c r="H14" s="133"/>
      <c r="I14" s="133"/>
      <c r="J14" s="133"/>
      <c r="K14" s="133"/>
      <c r="L14" s="133"/>
      <c r="M14" s="133"/>
      <c r="N14" s="133"/>
      <c r="O14" s="133"/>
      <c r="P14" s="133"/>
      <c r="Q14" s="133"/>
      <c r="R14" s="133"/>
      <c r="S14" s="133"/>
      <c r="T14" s="133"/>
      <c r="U14" s="133"/>
      <c r="V14" s="134"/>
      <c r="W14" s="134"/>
      <c r="X14" s="135"/>
      <c r="Y14" s="135"/>
    </row>
    <row r="15" spans="1:25" s="136" customFormat="1" ht="15" x14ac:dyDescent="0.25">
      <c r="A15" s="139"/>
      <c r="B15" s="140"/>
      <c r="C15" s="133"/>
      <c r="D15" s="133"/>
      <c r="E15" s="133"/>
      <c r="F15" s="133"/>
      <c r="G15" s="133"/>
      <c r="H15" s="133"/>
      <c r="I15" s="133"/>
      <c r="J15" s="133"/>
      <c r="K15" s="133"/>
      <c r="L15" s="133"/>
      <c r="M15" s="133"/>
      <c r="N15" s="133"/>
      <c r="O15" s="133"/>
      <c r="P15" s="133"/>
      <c r="Q15" s="133"/>
      <c r="R15" s="133"/>
      <c r="S15" s="133"/>
      <c r="T15" s="133"/>
      <c r="U15" s="133"/>
      <c r="V15" s="134"/>
      <c r="W15" s="134"/>
      <c r="X15" s="135"/>
      <c r="Y15" s="135"/>
    </row>
    <row r="16" spans="1:25" x14ac:dyDescent="0.3">
      <c r="A16" s="239" t="s">
        <v>84</v>
      </c>
      <c r="B16" s="240"/>
    </row>
    <row r="17" spans="1:2" ht="72" x14ac:dyDescent="0.3">
      <c r="A17" s="52">
        <v>1</v>
      </c>
      <c r="B17" s="56" t="s">
        <v>86</v>
      </c>
    </row>
    <row r="18" spans="1:2" ht="28.8" x14ac:dyDescent="0.3">
      <c r="A18" s="52">
        <v>2</v>
      </c>
      <c r="B18" s="56" t="s">
        <v>381</v>
      </c>
    </row>
    <row r="19" spans="1:2" ht="57.6" x14ac:dyDescent="0.3">
      <c r="A19" s="52">
        <v>3</v>
      </c>
      <c r="B19" s="56" t="s">
        <v>319</v>
      </c>
    </row>
    <row r="20" spans="1:2" ht="43.2" x14ac:dyDescent="0.3">
      <c r="A20" s="52">
        <v>4</v>
      </c>
      <c r="B20" s="56" t="s">
        <v>320</v>
      </c>
    </row>
    <row r="21" spans="1:2" ht="57.6" x14ac:dyDescent="0.3">
      <c r="A21" s="52">
        <v>5</v>
      </c>
      <c r="B21" s="56" t="s">
        <v>321</v>
      </c>
    </row>
    <row r="22" spans="1:2" ht="100.8" x14ac:dyDescent="0.3">
      <c r="A22" s="52">
        <v>6</v>
      </c>
      <c r="B22" s="56" t="s">
        <v>324</v>
      </c>
    </row>
    <row r="23" spans="1:2" ht="28.8" customHeight="1" x14ac:dyDescent="0.3">
      <c r="A23" s="52">
        <v>7</v>
      </c>
      <c r="B23" s="56" t="s">
        <v>398</v>
      </c>
    </row>
    <row r="24" spans="1:2" ht="28.8" x14ac:dyDescent="0.3">
      <c r="A24" s="52">
        <v>8</v>
      </c>
      <c r="B24" s="56" t="s">
        <v>399</v>
      </c>
    </row>
    <row r="25" spans="1:2" x14ac:dyDescent="0.3">
      <c r="A25" s="57"/>
      <c r="B25" s="58"/>
    </row>
    <row r="26" spans="1:2" x14ac:dyDescent="0.3">
      <c r="A26" s="239" t="s">
        <v>397</v>
      </c>
      <c r="B26" s="240"/>
    </row>
    <row r="27" spans="1:2" ht="43.2" x14ac:dyDescent="0.3">
      <c r="A27" s="52">
        <v>1</v>
      </c>
      <c r="B27" s="56" t="s">
        <v>305</v>
      </c>
    </row>
    <row r="28" spans="1:2" ht="28.8" x14ac:dyDescent="0.3">
      <c r="A28" s="52">
        <v>2</v>
      </c>
      <c r="B28" s="53" t="s">
        <v>85</v>
      </c>
    </row>
    <row r="29" spans="1:2" x14ac:dyDescent="0.3">
      <c r="A29" s="57"/>
      <c r="B29" s="58"/>
    </row>
    <row r="30" spans="1:2" x14ac:dyDescent="0.3">
      <c r="A30" s="239" t="s">
        <v>400</v>
      </c>
      <c r="B30" s="240"/>
    </row>
    <row r="31" spans="1:2" ht="28.8" x14ac:dyDescent="0.3">
      <c r="A31" s="52">
        <v>1</v>
      </c>
      <c r="B31" s="56" t="s">
        <v>401</v>
      </c>
    </row>
    <row r="32" spans="1:2" ht="28.8" x14ac:dyDescent="0.3">
      <c r="A32" s="52">
        <v>2</v>
      </c>
      <c r="B32" s="53" t="s">
        <v>85</v>
      </c>
    </row>
    <row r="33" spans="1:2" x14ac:dyDescent="0.3">
      <c r="A33" s="57"/>
      <c r="B33" s="58"/>
    </row>
    <row r="34" spans="1:2" x14ac:dyDescent="0.3">
      <c r="A34" s="239" t="s">
        <v>306</v>
      </c>
      <c r="B34" s="240"/>
    </row>
    <row r="35" spans="1:2" ht="72" x14ac:dyDescent="0.3">
      <c r="A35" s="52">
        <v>1</v>
      </c>
      <c r="B35" s="56" t="s">
        <v>403</v>
      </c>
    </row>
    <row r="36" spans="1:2" ht="28.8" x14ac:dyDescent="0.3">
      <c r="A36" s="52">
        <v>2</v>
      </c>
      <c r="B36" s="56" t="s">
        <v>381</v>
      </c>
    </row>
    <row r="37" spans="1:2" x14ac:dyDescent="0.3">
      <c r="A37" s="57"/>
      <c r="B37" s="58"/>
    </row>
    <row r="38" spans="1:2" x14ac:dyDescent="0.3">
      <c r="A38" s="239" t="s">
        <v>307</v>
      </c>
      <c r="B38" s="240"/>
    </row>
    <row r="39" spans="1:2" ht="43.2" x14ac:dyDescent="0.3">
      <c r="A39" s="52">
        <v>1</v>
      </c>
      <c r="B39" s="56" t="s">
        <v>316</v>
      </c>
    </row>
    <row r="40" spans="1:2" x14ac:dyDescent="0.3">
      <c r="A40" s="52">
        <v>2</v>
      </c>
      <c r="B40" s="56" t="s">
        <v>315</v>
      </c>
    </row>
    <row r="41" spans="1:2" ht="28.8" x14ac:dyDescent="0.3">
      <c r="A41" s="52">
        <v>3</v>
      </c>
      <c r="B41" s="56" t="s">
        <v>381</v>
      </c>
    </row>
    <row r="42" spans="1:2" x14ac:dyDescent="0.3">
      <c r="A42" s="57"/>
      <c r="B42" s="58"/>
    </row>
    <row r="43" spans="1:2" x14ac:dyDescent="0.3">
      <c r="A43" s="239" t="s">
        <v>318</v>
      </c>
      <c r="B43" s="240"/>
    </row>
    <row r="44" spans="1:2" x14ac:dyDescent="0.3">
      <c r="A44" s="52">
        <v>1</v>
      </c>
      <c r="B44" s="53" t="s">
        <v>323</v>
      </c>
    </row>
    <row r="45" spans="1:2" ht="28.8" x14ac:dyDescent="0.3">
      <c r="A45" s="52">
        <v>2</v>
      </c>
      <c r="B45" s="56" t="s">
        <v>381</v>
      </c>
    </row>
    <row r="46" spans="1:2" x14ac:dyDescent="0.3">
      <c r="A46" s="57"/>
      <c r="B46" s="58"/>
    </row>
    <row r="47" spans="1:2" x14ac:dyDescent="0.3">
      <c r="A47" s="239" t="s">
        <v>334</v>
      </c>
      <c r="B47" s="240"/>
    </row>
    <row r="48" spans="1:2" ht="43.2" x14ac:dyDescent="0.3">
      <c r="A48" s="52">
        <v>1</v>
      </c>
      <c r="B48" s="56" t="s">
        <v>338</v>
      </c>
    </row>
    <row r="49" spans="1:2" ht="28.8" x14ac:dyDescent="0.3">
      <c r="A49" s="52">
        <v>2</v>
      </c>
      <c r="B49" s="56" t="s">
        <v>381</v>
      </c>
    </row>
    <row r="50" spans="1:2" x14ac:dyDescent="0.3">
      <c r="A50" s="59"/>
      <c r="B50" s="59"/>
    </row>
    <row r="51" spans="1:2" x14ac:dyDescent="0.3">
      <c r="A51" s="239" t="s">
        <v>335</v>
      </c>
      <c r="B51" s="240"/>
    </row>
    <row r="52" spans="1:2" ht="28.8" customHeight="1" x14ac:dyDescent="0.3">
      <c r="A52" s="52">
        <v>1</v>
      </c>
      <c r="B52" s="56" t="s">
        <v>402</v>
      </c>
    </row>
    <row r="53" spans="1:2" ht="28.8" x14ac:dyDescent="0.3">
      <c r="A53" s="52">
        <v>2</v>
      </c>
      <c r="B53" s="56" t="s">
        <v>381</v>
      </c>
    </row>
    <row r="54" spans="1:2" x14ac:dyDescent="0.3">
      <c r="A54" s="59"/>
      <c r="B54" s="59"/>
    </row>
    <row r="55" spans="1:2" x14ac:dyDescent="0.3">
      <c r="A55" s="239" t="s">
        <v>336</v>
      </c>
      <c r="B55" s="240"/>
    </row>
    <row r="56" spans="1:2" ht="43.2" x14ac:dyDescent="0.3">
      <c r="A56" s="52">
        <v>1</v>
      </c>
      <c r="B56" s="56" t="s">
        <v>339</v>
      </c>
    </row>
    <row r="57" spans="1:2" ht="28.8" x14ac:dyDescent="0.3">
      <c r="A57" s="52">
        <v>2</v>
      </c>
      <c r="B57" s="56" t="s">
        <v>381</v>
      </c>
    </row>
    <row r="58" spans="1:2" x14ac:dyDescent="0.3">
      <c r="A58" s="50"/>
      <c r="B58" s="50"/>
    </row>
    <row r="59" spans="1:2" x14ac:dyDescent="0.3">
      <c r="A59" s="239" t="s">
        <v>337</v>
      </c>
      <c r="B59" s="240"/>
    </row>
    <row r="60" spans="1:2" ht="28.8" customHeight="1" x14ac:dyDescent="0.3">
      <c r="A60" s="52">
        <v>1</v>
      </c>
      <c r="B60" s="56" t="s">
        <v>340</v>
      </c>
    </row>
    <row r="61" spans="1:2" ht="28.8" x14ac:dyDescent="0.3">
      <c r="A61" s="52">
        <v>2</v>
      </c>
      <c r="B61" s="56" t="s">
        <v>381</v>
      </c>
    </row>
    <row r="62" spans="1:2" x14ac:dyDescent="0.3">
      <c r="A62" s="50"/>
      <c r="B62" s="50"/>
    </row>
    <row r="63" spans="1:2" x14ac:dyDescent="0.3">
      <c r="A63" s="50"/>
      <c r="B63" s="50"/>
    </row>
    <row r="64" spans="1:2" x14ac:dyDescent="0.3">
      <c r="A64" s="50"/>
      <c r="B64" s="50"/>
    </row>
    <row r="65" spans="1:2" x14ac:dyDescent="0.3">
      <c r="A65" s="50"/>
      <c r="B65" s="50"/>
    </row>
    <row r="66" spans="1:2" x14ac:dyDescent="0.3">
      <c r="A66" s="50"/>
      <c r="B66" s="50"/>
    </row>
    <row r="67" spans="1:2" x14ac:dyDescent="0.3">
      <c r="A67" s="50"/>
      <c r="B67" s="50"/>
    </row>
    <row r="68" spans="1:2" x14ac:dyDescent="0.3">
      <c r="A68" s="50"/>
      <c r="B68" s="50"/>
    </row>
    <row r="69" spans="1:2" x14ac:dyDescent="0.3">
      <c r="A69" s="50"/>
      <c r="B69" s="50"/>
    </row>
    <row r="70" spans="1:2" x14ac:dyDescent="0.3">
      <c r="A70" s="50"/>
      <c r="B70" s="50"/>
    </row>
    <row r="71" spans="1:2" x14ac:dyDescent="0.3">
      <c r="A71" s="50"/>
      <c r="B71" s="50"/>
    </row>
    <row r="72" spans="1:2" x14ac:dyDescent="0.3">
      <c r="A72" s="50"/>
      <c r="B72" s="50"/>
    </row>
    <row r="73" spans="1:2" x14ac:dyDescent="0.3">
      <c r="A73" s="50"/>
      <c r="B73" s="50"/>
    </row>
    <row r="74" spans="1:2" x14ac:dyDescent="0.3">
      <c r="A74" s="50"/>
      <c r="B74" s="50"/>
    </row>
    <row r="75" spans="1:2" x14ac:dyDescent="0.3">
      <c r="A75" s="50"/>
      <c r="B75" s="50"/>
    </row>
    <row r="76" spans="1:2" x14ac:dyDescent="0.3">
      <c r="A76" s="50"/>
      <c r="B76" s="50"/>
    </row>
    <row r="77" spans="1:2" x14ac:dyDescent="0.3">
      <c r="A77" s="50"/>
      <c r="B77" s="50"/>
    </row>
    <row r="78" spans="1:2" x14ac:dyDescent="0.3">
      <c r="A78" s="50"/>
      <c r="B78" s="50"/>
    </row>
    <row r="79" spans="1:2" x14ac:dyDescent="0.3">
      <c r="A79" s="50"/>
      <c r="B79" s="50"/>
    </row>
    <row r="80" spans="1:2" x14ac:dyDescent="0.3">
      <c r="A80" s="50"/>
      <c r="B80" s="50"/>
    </row>
    <row r="81" spans="1:2" x14ac:dyDescent="0.3">
      <c r="A81" s="50"/>
      <c r="B81" s="50"/>
    </row>
  </sheetData>
  <sheetProtection sheet="1" objects="1" scenarios="1"/>
  <mergeCells count="14">
    <mergeCell ref="A55:B55"/>
    <mergeCell ref="A59:B59"/>
    <mergeCell ref="A47:B47"/>
    <mergeCell ref="A4:B4"/>
    <mergeCell ref="A16:B16"/>
    <mergeCell ref="A26:B26"/>
    <mergeCell ref="A30:B30"/>
    <mergeCell ref="A1:B1"/>
    <mergeCell ref="A34:B34"/>
    <mergeCell ref="A38:B38"/>
    <mergeCell ref="A43:B43"/>
    <mergeCell ref="A51:B51"/>
    <mergeCell ref="A12:B12"/>
    <mergeCell ref="A2:B2"/>
  </mergeCells>
  <pageMargins left="0.7" right="0.7" top="0.75" bottom="0.75" header="0.3" footer="0.3"/>
  <pageSetup scale="86" orientation="portrait" verticalDpi="0" r:id="rId1"/>
  <rowBreaks count="2" manualBreakCount="2">
    <brk id="24" max="16383" man="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CF35B-B288-4930-BDE9-BE27054D5460}">
  <dimension ref="A1:J229"/>
  <sheetViews>
    <sheetView showGridLines="0" zoomScaleNormal="100" workbookViewId="0">
      <pane xSplit="1" ySplit="7" topLeftCell="B8" activePane="bottomRight" state="frozen"/>
      <selection pane="topRight" activeCell="B1" sqref="B1"/>
      <selection pane="bottomLeft" activeCell="A8" sqref="A8"/>
      <selection pane="bottomRight" activeCell="B8" sqref="B8:B9"/>
    </sheetView>
  </sheetViews>
  <sheetFormatPr defaultColWidth="9.109375" defaultRowHeight="15.6" x14ac:dyDescent="0.3"/>
  <cols>
    <col min="1" max="1" width="5.88671875" style="117" bestFit="1" customWidth="1"/>
    <col min="2" max="5" width="16.6640625" style="117" customWidth="1"/>
    <col min="6" max="6" width="39.5546875" style="117" customWidth="1"/>
    <col min="7" max="7" width="13.88671875" style="117" customWidth="1"/>
    <col min="8" max="8" width="23.88671875" style="117" customWidth="1"/>
    <col min="9" max="9" width="13.5546875" style="122" customWidth="1"/>
    <col min="10" max="10" width="13.77734375" style="122" customWidth="1"/>
    <col min="11" max="16384" width="9.109375" style="117"/>
  </cols>
  <sheetData>
    <row r="1" spans="1:10" ht="15" customHeight="1" x14ac:dyDescent="0.3">
      <c r="A1" s="252" t="s">
        <v>371</v>
      </c>
      <c r="B1" s="238"/>
      <c r="C1" s="238"/>
      <c r="D1" s="238"/>
      <c r="E1" s="238"/>
      <c r="F1" s="238"/>
      <c r="G1" s="238"/>
      <c r="H1" s="238"/>
      <c r="I1" s="238"/>
      <c r="J1" s="234"/>
    </row>
    <row r="2" spans="1:10" ht="15" customHeight="1" x14ac:dyDescent="0.3">
      <c r="A2" s="118"/>
      <c r="B2" s="118"/>
      <c r="C2" s="118"/>
      <c r="D2" s="118"/>
      <c r="E2" s="118"/>
      <c r="F2" s="119"/>
      <c r="G2" s="118"/>
      <c r="H2" s="118"/>
      <c r="I2" s="120"/>
      <c r="J2" s="120"/>
    </row>
    <row r="3" spans="1:10" ht="15" customHeight="1" x14ac:dyDescent="0.3">
      <c r="A3" s="118"/>
      <c r="B3" s="121"/>
      <c r="C3" s="121" t="s">
        <v>372</v>
      </c>
      <c r="D3" s="253"/>
      <c r="E3" s="253"/>
      <c r="F3" s="119"/>
      <c r="G3" s="121" t="s">
        <v>359</v>
      </c>
      <c r="H3" s="253"/>
      <c r="I3" s="253"/>
      <c r="J3" s="120"/>
    </row>
    <row r="4" spans="1:10" ht="15" customHeight="1" x14ac:dyDescent="0.3">
      <c r="A4" s="118"/>
      <c r="B4" s="121"/>
      <c r="C4" s="121" t="s">
        <v>358</v>
      </c>
      <c r="D4" s="253"/>
      <c r="E4" s="253"/>
      <c r="F4" s="119"/>
      <c r="G4" s="121" t="s">
        <v>360</v>
      </c>
      <c r="H4" s="253"/>
      <c r="I4" s="253"/>
      <c r="J4" s="120"/>
    </row>
    <row r="5" spans="1:10" ht="15" customHeight="1" x14ac:dyDescent="0.3">
      <c r="A5" s="118"/>
      <c r="B5" s="118"/>
      <c r="C5" s="118"/>
      <c r="D5" s="119"/>
      <c r="E5" s="118"/>
      <c r="F5" s="118"/>
      <c r="G5" s="118"/>
      <c r="H5" s="118"/>
    </row>
    <row r="6" spans="1:10" ht="15" customHeight="1" x14ac:dyDescent="0.3">
      <c r="A6" s="123"/>
      <c r="B6" s="254" t="s">
        <v>361</v>
      </c>
      <c r="C6" s="255"/>
      <c r="D6" s="256" t="s">
        <v>362</v>
      </c>
      <c r="E6" s="257"/>
      <c r="F6" s="124"/>
      <c r="G6" s="124"/>
      <c r="H6" s="124"/>
      <c r="I6" s="258" t="s">
        <v>363</v>
      </c>
      <c r="J6" s="258" t="s">
        <v>364</v>
      </c>
    </row>
    <row r="7" spans="1:10" ht="15" customHeight="1" x14ac:dyDescent="0.3">
      <c r="A7" s="125"/>
      <c r="B7" s="126" t="s">
        <v>73</v>
      </c>
      <c r="C7" s="124" t="s">
        <v>365</v>
      </c>
      <c r="D7" s="127" t="s">
        <v>366</v>
      </c>
      <c r="E7" s="127" t="s">
        <v>367</v>
      </c>
      <c r="F7" s="128" t="s">
        <v>368</v>
      </c>
      <c r="G7" s="128" t="s">
        <v>369</v>
      </c>
      <c r="H7" s="128" t="s">
        <v>370</v>
      </c>
      <c r="I7" s="259"/>
      <c r="J7" s="259"/>
    </row>
    <row r="8" spans="1:10" ht="15" customHeight="1" x14ac:dyDescent="0.3">
      <c r="A8" s="248">
        <v>1</v>
      </c>
      <c r="B8" s="250"/>
      <c r="C8" s="250"/>
      <c r="D8" s="250"/>
      <c r="E8" s="250"/>
      <c r="F8" s="129"/>
      <c r="G8" s="130"/>
      <c r="H8" s="131"/>
      <c r="I8" s="246"/>
      <c r="J8" s="246"/>
    </row>
    <row r="9" spans="1:10" ht="15" customHeight="1" x14ac:dyDescent="0.3">
      <c r="A9" s="249"/>
      <c r="B9" s="251"/>
      <c r="C9" s="251"/>
      <c r="D9" s="251"/>
      <c r="E9" s="251"/>
      <c r="F9" s="132"/>
      <c r="G9" s="130"/>
      <c r="H9" s="131"/>
      <c r="I9" s="247"/>
      <c r="J9" s="247"/>
    </row>
    <row r="10" spans="1:10" ht="15" customHeight="1" x14ac:dyDescent="0.3">
      <c r="A10" s="248">
        <v>2</v>
      </c>
      <c r="B10" s="250"/>
      <c r="C10" s="250"/>
      <c r="D10" s="250"/>
      <c r="E10" s="250"/>
      <c r="F10" s="129"/>
      <c r="G10" s="130"/>
      <c r="H10" s="131"/>
      <c r="I10" s="246"/>
      <c r="J10" s="246"/>
    </row>
    <row r="11" spans="1:10" ht="15" customHeight="1" x14ac:dyDescent="0.3">
      <c r="A11" s="249"/>
      <c r="B11" s="251"/>
      <c r="C11" s="251"/>
      <c r="D11" s="251"/>
      <c r="E11" s="251"/>
      <c r="F11" s="132"/>
      <c r="G11" s="130"/>
      <c r="H11" s="131"/>
      <c r="I11" s="247"/>
      <c r="J11" s="247"/>
    </row>
    <row r="12" spans="1:10" ht="15" customHeight="1" x14ac:dyDescent="0.3">
      <c r="A12" s="248">
        <v>3</v>
      </c>
      <c r="B12" s="250"/>
      <c r="C12" s="250"/>
      <c r="D12" s="250"/>
      <c r="E12" s="250"/>
      <c r="F12" s="129"/>
      <c r="G12" s="130"/>
      <c r="H12" s="131"/>
      <c r="I12" s="246"/>
      <c r="J12" s="246"/>
    </row>
    <row r="13" spans="1:10" ht="15" customHeight="1" x14ac:dyDescent="0.3">
      <c r="A13" s="249"/>
      <c r="B13" s="251"/>
      <c r="C13" s="251"/>
      <c r="D13" s="251"/>
      <c r="E13" s="251"/>
      <c r="F13" s="132"/>
      <c r="G13" s="130"/>
      <c r="H13" s="131"/>
      <c r="I13" s="247"/>
      <c r="J13" s="247"/>
    </row>
    <row r="14" spans="1:10" ht="15" customHeight="1" x14ac:dyDescent="0.3">
      <c r="A14" s="248">
        <v>4</v>
      </c>
      <c r="B14" s="250"/>
      <c r="C14" s="250"/>
      <c r="D14" s="250"/>
      <c r="E14" s="250"/>
      <c r="F14" s="129"/>
      <c r="G14" s="130"/>
      <c r="H14" s="131"/>
      <c r="I14" s="246"/>
      <c r="J14" s="246"/>
    </row>
    <row r="15" spans="1:10" ht="15" customHeight="1" x14ac:dyDescent="0.3">
      <c r="A15" s="249"/>
      <c r="B15" s="251"/>
      <c r="C15" s="251"/>
      <c r="D15" s="251"/>
      <c r="E15" s="251"/>
      <c r="F15" s="132"/>
      <c r="G15" s="130"/>
      <c r="H15" s="131"/>
      <c r="I15" s="247"/>
      <c r="J15" s="247"/>
    </row>
    <row r="16" spans="1:10" ht="15" customHeight="1" x14ac:dyDescent="0.3">
      <c r="A16" s="248">
        <v>5</v>
      </c>
      <c r="B16" s="250"/>
      <c r="C16" s="250"/>
      <c r="D16" s="250"/>
      <c r="E16" s="250"/>
      <c r="F16" s="129"/>
      <c r="G16" s="130"/>
      <c r="H16" s="131"/>
      <c r="I16" s="246"/>
      <c r="J16" s="246"/>
    </row>
    <row r="17" spans="1:10" ht="15" customHeight="1" x14ac:dyDescent="0.3">
      <c r="A17" s="249"/>
      <c r="B17" s="251"/>
      <c r="C17" s="251"/>
      <c r="D17" s="251"/>
      <c r="E17" s="251"/>
      <c r="F17" s="132"/>
      <c r="G17" s="130"/>
      <c r="H17" s="131"/>
      <c r="I17" s="247"/>
      <c r="J17" s="247"/>
    </row>
    <row r="18" spans="1:10" ht="15" customHeight="1" x14ac:dyDescent="0.3">
      <c r="A18" s="248">
        <v>6</v>
      </c>
      <c r="B18" s="250"/>
      <c r="C18" s="250"/>
      <c r="D18" s="250"/>
      <c r="E18" s="250"/>
      <c r="F18" s="129"/>
      <c r="G18" s="130"/>
      <c r="H18" s="131"/>
      <c r="I18" s="246"/>
      <c r="J18" s="246"/>
    </row>
    <row r="19" spans="1:10" ht="15" customHeight="1" x14ac:dyDescent="0.3">
      <c r="A19" s="249"/>
      <c r="B19" s="251"/>
      <c r="C19" s="251"/>
      <c r="D19" s="251"/>
      <c r="E19" s="251"/>
      <c r="F19" s="132"/>
      <c r="G19" s="130"/>
      <c r="H19" s="131"/>
      <c r="I19" s="247"/>
      <c r="J19" s="247"/>
    </row>
    <row r="20" spans="1:10" ht="15" customHeight="1" x14ac:dyDescent="0.3">
      <c r="A20" s="248">
        <v>7</v>
      </c>
      <c r="B20" s="250"/>
      <c r="C20" s="250"/>
      <c r="D20" s="250"/>
      <c r="E20" s="250"/>
      <c r="F20" s="129"/>
      <c r="G20" s="130"/>
      <c r="H20" s="131"/>
      <c r="I20" s="246"/>
      <c r="J20" s="246"/>
    </row>
    <row r="21" spans="1:10" ht="15" customHeight="1" x14ac:dyDescent="0.3">
      <c r="A21" s="249"/>
      <c r="B21" s="251"/>
      <c r="C21" s="251"/>
      <c r="D21" s="251"/>
      <c r="E21" s="251"/>
      <c r="F21" s="132"/>
      <c r="G21" s="130"/>
      <c r="H21" s="131"/>
      <c r="I21" s="247"/>
      <c r="J21" s="247"/>
    </row>
    <row r="22" spans="1:10" ht="15" customHeight="1" x14ac:dyDescent="0.3">
      <c r="A22" s="248">
        <v>8</v>
      </c>
      <c r="B22" s="250"/>
      <c r="C22" s="250"/>
      <c r="D22" s="250"/>
      <c r="E22" s="250"/>
      <c r="F22" s="129"/>
      <c r="G22" s="130"/>
      <c r="H22" s="131"/>
      <c r="I22" s="246"/>
      <c r="J22" s="246"/>
    </row>
    <row r="23" spans="1:10" ht="15" customHeight="1" x14ac:dyDescent="0.3">
      <c r="A23" s="249"/>
      <c r="B23" s="251"/>
      <c r="C23" s="251"/>
      <c r="D23" s="251"/>
      <c r="E23" s="251"/>
      <c r="F23" s="132"/>
      <c r="G23" s="130"/>
      <c r="H23" s="131"/>
      <c r="I23" s="247"/>
      <c r="J23" s="247"/>
    </row>
    <row r="24" spans="1:10" ht="15" customHeight="1" x14ac:dyDescent="0.3">
      <c r="A24" s="248">
        <v>9</v>
      </c>
      <c r="B24" s="250"/>
      <c r="C24" s="250"/>
      <c r="D24" s="250"/>
      <c r="E24" s="250"/>
      <c r="F24" s="129"/>
      <c r="G24" s="130"/>
      <c r="H24" s="131"/>
      <c r="I24" s="246"/>
      <c r="J24" s="246"/>
    </row>
    <row r="25" spans="1:10" ht="15" customHeight="1" x14ac:dyDescent="0.3">
      <c r="A25" s="249"/>
      <c r="B25" s="251"/>
      <c r="C25" s="251"/>
      <c r="D25" s="251"/>
      <c r="E25" s="251"/>
      <c r="F25" s="132"/>
      <c r="G25" s="130"/>
      <c r="H25" s="131"/>
      <c r="I25" s="247"/>
      <c r="J25" s="247"/>
    </row>
    <row r="26" spans="1:10" ht="15" customHeight="1" x14ac:dyDescent="0.3">
      <c r="A26" s="248">
        <v>10</v>
      </c>
      <c r="B26" s="250"/>
      <c r="C26" s="250"/>
      <c r="D26" s="250"/>
      <c r="E26" s="250"/>
      <c r="F26" s="129"/>
      <c r="G26" s="130"/>
      <c r="H26" s="131"/>
      <c r="I26" s="246"/>
      <c r="J26" s="246"/>
    </row>
    <row r="27" spans="1:10" ht="15" customHeight="1" x14ac:dyDescent="0.3">
      <c r="A27" s="249"/>
      <c r="B27" s="251"/>
      <c r="C27" s="251"/>
      <c r="D27" s="251"/>
      <c r="E27" s="251"/>
      <c r="F27" s="132"/>
      <c r="G27" s="130"/>
      <c r="H27" s="131"/>
      <c r="I27" s="247"/>
      <c r="J27" s="247"/>
    </row>
    <row r="28" spans="1:10" ht="15" customHeight="1" x14ac:dyDescent="0.3">
      <c r="A28" s="248">
        <v>11</v>
      </c>
      <c r="B28" s="250"/>
      <c r="C28" s="250"/>
      <c r="D28" s="250"/>
      <c r="E28" s="250"/>
      <c r="F28" s="129"/>
      <c r="G28" s="130"/>
      <c r="H28" s="131"/>
      <c r="I28" s="246"/>
      <c r="J28" s="246"/>
    </row>
    <row r="29" spans="1:10" ht="15" customHeight="1" x14ac:dyDescent="0.3">
      <c r="A29" s="249"/>
      <c r="B29" s="251"/>
      <c r="C29" s="251"/>
      <c r="D29" s="251"/>
      <c r="E29" s="251"/>
      <c r="F29" s="132"/>
      <c r="G29" s="130"/>
      <c r="H29" s="131"/>
      <c r="I29" s="247"/>
      <c r="J29" s="247"/>
    </row>
    <row r="30" spans="1:10" ht="15" customHeight="1" x14ac:dyDescent="0.3">
      <c r="A30" s="248">
        <v>12</v>
      </c>
      <c r="B30" s="250"/>
      <c r="C30" s="250"/>
      <c r="D30" s="250"/>
      <c r="E30" s="250"/>
      <c r="F30" s="129"/>
      <c r="G30" s="130"/>
      <c r="H30" s="131"/>
      <c r="I30" s="246"/>
      <c r="J30" s="246"/>
    </row>
    <row r="31" spans="1:10" ht="15" customHeight="1" x14ac:dyDescent="0.3">
      <c r="A31" s="249"/>
      <c r="B31" s="251"/>
      <c r="C31" s="251"/>
      <c r="D31" s="251"/>
      <c r="E31" s="251"/>
      <c r="F31" s="132"/>
      <c r="G31" s="130"/>
      <c r="H31" s="131"/>
      <c r="I31" s="247"/>
      <c r="J31" s="247"/>
    </row>
    <row r="32" spans="1:10" ht="15" customHeight="1" x14ac:dyDescent="0.3">
      <c r="A32" s="248">
        <v>13</v>
      </c>
      <c r="B32" s="250"/>
      <c r="C32" s="250"/>
      <c r="D32" s="250"/>
      <c r="E32" s="250"/>
      <c r="F32" s="129"/>
      <c r="G32" s="130"/>
      <c r="H32" s="131"/>
      <c r="I32" s="246"/>
      <c r="J32" s="246"/>
    </row>
    <row r="33" spans="1:10" ht="15" customHeight="1" x14ac:dyDescent="0.3">
      <c r="A33" s="249"/>
      <c r="B33" s="251"/>
      <c r="C33" s="251"/>
      <c r="D33" s="251"/>
      <c r="E33" s="251"/>
      <c r="F33" s="132"/>
      <c r="G33" s="130"/>
      <c r="H33" s="131"/>
      <c r="I33" s="247"/>
      <c r="J33" s="247"/>
    </row>
    <row r="34" spans="1:10" ht="15" customHeight="1" x14ac:dyDescent="0.3">
      <c r="A34" s="248">
        <v>14</v>
      </c>
      <c r="B34" s="250"/>
      <c r="C34" s="250"/>
      <c r="D34" s="250"/>
      <c r="E34" s="250"/>
      <c r="F34" s="129"/>
      <c r="G34" s="130"/>
      <c r="H34" s="131"/>
      <c r="I34" s="246"/>
      <c r="J34" s="246"/>
    </row>
    <row r="35" spans="1:10" ht="15" customHeight="1" x14ac:dyDescent="0.3">
      <c r="A35" s="249"/>
      <c r="B35" s="251"/>
      <c r="C35" s="251"/>
      <c r="D35" s="251"/>
      <c r="E35" s="251"/>
      <c r="F35" s="132"/>
      <c r="G35" s="130"/>
      <c r="H35" s="131"/>
      <c r="I35" s="247"/>
      <c r="J35" s="247"/>
    </row>
    <row r="36" spans="1:10" ht="15" customHeight="1" x14ac:dyDescent="0.3">
      <c r="A36" s="248">
        <v>15</v>
      </c>
      <c r="B36" s="250"/>
      <c r="C36" s="250"/>
      <c r="D36" s="250"/>
      <c r="E36" s="250"/>
      <c r="F36" s="129"/>
      <c r="G36" s="130"/>
      <c r="H36" s="131"/>
      <c r="I36" s="246"/>
      <c r="J36" s="246"/>
    </row>
    <row r="37" spans="1:10" ht="15" customHeight="1" x14ac:dyDescent="0.3">
      <c r="A37" s="249"/>
      <c r="B37" s="251"/>
      <c r="C37" s="251"/>
      <c r="D37" s="251"/>
      <c r="E37" s="251"/>
      <c r="F37" s="132"/>
      <c r="G37" s="130"/>
      <c r="H37" s="131"/>
      <c r="I37" s="247"/>
      <c r="J37" s="247"/>
    </row>
    <row r="38" spans="1:10" ht="15" customHeight="1" x14ac:dyDescent="0.3">
      <c r="A38" s="248">
        <v>16</v>
      </c>
      <c r="B38" s="250"/>
      <c r="C38" s="250"/>
      <c r="D38" s="250"/>
      <c r="E38" s="250"/>
      <c r="F38" s="129"/>
      <c r="G38" s="130"/>
      <c r="H38" s="131"/>
      <c r="I38" s="246"/>
      <c r="J38" s="246"/>
    </row>
    <row r="39" spans="1:10" ht="15" customHeight="1" x14ac:dyDescent="0.3">
      <c r="A39" s="249"/>
      <c r="B39" s="251"/>
      <c r="C39" s="251"/>
      <c r="D39" s="251"/>
      <c r="E39" s="251"/>
      <c r="F39" s="132"/>
      <c r="G39" s="130"/>
      <c r="H39" s="131"/>
      <c r="I39" s="247"/>
      <c r="J39" s="247"/>
    </row>
    <row r="40" spans="1:10" ht="15" customHeight="1" x14ac:dyDescent="0.3">
      <c r="A40" s="248">
        <v>17</v>
      </c>
      <c r="B40" s="250"/>
      <c r="C40" s="250"/>
      <c r="D40" s="250"/>
      <c r="E40" s="250"/>
      <c r="F40" s="129"/>
      <c r="G40" s="130"/>
      <c r="H40" s="131"/>
      <c r="I40" s="246"/>
      <c r="J40" s="246"/>
    </row>
    <row r="41" spans="1:10" ht="15" customHeight="1" x14ac:dyDescent="0.3">
      <c r="A41" s="249"/>
      <c r="B41" s="251"/>
      <c r="C41" s="251"/>
      <c r="D41" s="251"/>
      <c r="E41" s="251"/>
      <c r="F41" s="132"/>
      <c r="G41" s="130"/>
      <c r="H41" s="131"/>
      <c r="I41" s="247"/>
      <c r="J41" s="247"/>
    </row>
    <row r="42" spans="1:10" ht="15" customHeight="1" x14ac:dyDescent="0.3">
      <c r="A42" s="248">
        <v>18</v>
      </c>
      <c r="B42" s="250"/>
      <c r="C42" s="250"/>
      <c r="D42" s="250"/>
      <c r="E42" s="250"/>
      <c r="F42" s="129"/>
      <c r="G42" s="130"/>
      <c r="H42" s="131"/>
      <c r="I42" s="246"/>
      <c r="J42" s="246"/>
    </row>
    <row r="43" spans="1:10" ht="15" customHeight="1" x14ac:dyDescent="0.3">
      <c r="A43" s="249"/>
      <c r="B43" s="251"/>
      <c r="C43" s="251"/>
      <c r="D43" s="251"/>
      <c r="E43" s="251"/>
      <c r="F43" s="132"/>
      <c r="G43" s="130"/>
      <c r="H43" s="131"/>
      <c r="I43" s="247"/>
      <c r="J43" s="247"/>
    </row>
    <row r="44" spans="1:10" ht="15" customHeight="1" x14ac:dyDescent="0.3">
      <c r="A44" s="248">
        <v>19</v>
      </c>
      <c r="B44" s="250"/>
      <c r="C44" s="250"/>
      <c r="D44" s="250"/>
      <c r="E44" s="250"/>
      <c r="F44" s="129"/>
      <c r="G44" s="130"/>
      <c r="H44" s="131"/>
      <c r="I44" s="246"/>
      <c r="J44" s="246"/>
    </row>
    <row r="45" spans="1:10" ht="15" customHeight="1" x14ac:dyDescent="0.3">
      <c r="A45" s="249"/>
      <c r="B45" s="251"/>
      <c r="C45" s="251"/>
      <c r="D45" s="251"/>
      <c r="E45" s="251"/>
      <c r="F45" s="132"/>
      <c r="G45" s="130"/>
      <c r="H45" s="131"/>
      <c r="I45" s="247"/>
      <c r="J45" s="247"/>
    </row>
    <row r="46" spans="1:10" ht="15" customHeight="1" x14ac:dyDescent="0.3">
      <c r="A46" s="248">
        <v>20</v>
      </c>
      <c r="B46" s="250"/>
      <c r="C46" s="250"/>
      <c r="D46" s="250"/>
      <c r="E46" s="250"/>
      <c r="F46" s="129"/>
      <c r="G46" s="130"/>
      <c r="H46" s="131"/>
      <c r="I46" s="246"/>
      <c r="J46" s="246"/>
    </row>
    <row r="47" spans="1:10" ht="15" customHeight="1" x14ac:dyDescent="0.3">
      <c r="A47" s="249"/>
      <c r="B47" s="251"/>
      <c r="C47" s="251"/>
      <c r="D47" s="251"/>
      <c r="E47" s="251"/>
      <c r="F47" s="132"/>
      <c r="G47" s="130"/>
      <c r="H47" s="131"/>
      <c r="I47" s="247"/>
      <c r="J47" s="247"/>
    </row>
    <row r="48" spans="1:10" ht="15" customHeight="1" x14ac:dyDescent="0.3">
      <c r="A48" s="248">
        <v>21</v>
      </c>
      <c r="B48" s="250"/>
      <c r="C48" s="250"/>
      <c r="D48" s="250"/>
      <c r="E48" s="250"/>
      <c r="F48" s="129"/>
      <c r="G48" s="130"/>
      <c r="H48" s="131"/>
      <c r="I48" s="246"/>
      <c r="J48" s="246"/>
    </row>
    <row r="49" spans="1:10" ht="15" customHeight="1" x14ac:dyDescent="0.3">
      <c r="A49" s="249"/>
      <c r="B49" s="251"/>
      <c r="C49" s="251"/>
      <c r="D49" s="251"/>
      <c r="E49" s="251"/>
      <c r="F49" s="132"/>
      <c r="G49" s="130"/>
      <c r="H49" s="131"/>
      <c r="I49" s="247"/>
      <c r="J49" s="247"/>
    </row>
    <row r="50" spans="1:10" ht="15" customHeight="1" x14ac:dyDescent="0.3">
      <c r="A50" s="248">
        <v>22</v>
      </c>
      <c r="B50" s="250"/>
      <c r="C50" s="250"/>
      <c r="D50" s="250"/>
      <c r="E50" s="250"/>
      <c r="F50" s="129"/>
      <c r="G50" s="130"/>
      <c r="H50" s="131"/>
      <c r="I50" s="246"/>
      <c r="J50" s="246"/>
    </row>
    <row r="51" spans="1:10" ht="15" customHeight="1" x14ac:dyDescent="0.3">
      <c r="A51" s="249"/>
      <c r="B51" s="251"/>
      <c r="C51" s="251"/>
      <c r="D51" s="251"/>
      <c r="E51" s="251"/>
      <c r="F51" s="132"/>
      <c r="G51" s="130"/>
      <c r="H51" s="131"/>
      <c r="I51" s="247"/>
      <c r="J51" s="247"/>
    </row>
    <row r="52" spans="1:10" ht="15" customHeight="1" x14ac:dyDescent="0.3">
      <c r="A52" s="248">
        <v>23</v>
      </c>
      <c r="B52" s="250"/>
      <c r="C52" s="250"/>
      <c r="D52" s="250"/>
      <c r="E52" s="250"/>
      <c r="F52" s="129"/>
      <c r="G52" s="130"/>
      <c r="H52" s="131"/>
      <c r="I52" s="246"/>
      <c r="J52" s="246"/>
    </row>
    <row r="53" spans="1:10" ht="15" customHeight="1" x14ac:dyDescent="0.3">
      <c r="A53" s="249"/>
      <c r="B53" s="251"/>
      <c r="C53" s="251"/>
      <c r="D53" s="251"/>
      <c r="E53" s="251"/>
      <c r="F53" s="132"/>
      <c r="G53" s="130"/>
      <c r="H53" s="131"/>
      <c r="I53" s="247"/>
      <c r="J53" s="247"/>
    </row>
    <row r="54" spans="1:10" ht="15" customHeight="1" x14ac:dyDescent="0.3">
      <c r="A54" s="248">
        <v>24</v>
      </c>
      <c r="B54" s="250"/>
      <c r="C54" s="250"/>
      <c r="D54" s="250"/>
      <c r="E54" s="250"/>
      <c r="F54" s="129"/>
      <c r="G54" s="130"/>
      <c r="H54" s="131"/>
      <c r="I54" s="246"/>
      <c r="J54" s="246"/>
    </row>
    <row r="55" spans="1:10" ht="15" customHeight="1" x14ac:dyDescent="0.3">
      <c r="A55" s="249"/>
      <c r="B55" s="251"/>
      <c r="C55" s="251"/>
      <c r="D55" s="251"/>
      <c r="E55" s="251"/>
      <c r="F55" s="132"/>
      <c r="G55" s="130"/>
      <c r="H55" s="131"/>
      <c r="I55" s="247"/>
      <c r="J55" s="247"/>
    </row>
    <row r="56" spans="1:10" ht="15" customHeight="1" x14ac:dyDescent="0.3">
      <c r="A56" s="248">
        <v>25</v>
      </c>
      <c r="B56" s="250"/>
      <c r="C56" s="250"/>
      <c r="D56" s="250"/>
      <c r="E56" s="250"/>
      <c r="F56" s="129"/>
      <c r="G56" s="130"/>
      <c r="H56" s="131"/>
      <c r="I56" s="246"/>
      <c r="J56" s="246"/>
    </row>
    <row r="57" spans="1:10" ht="15" customHeight="1" x14ac:dyDescent="0.3">
      <c r="A57" s="249"/>
      <c r="B57" s="251"/>
      <c r="C57" s="251"/>
      <c r="D57" s="251"/>
      <c r="E57" s="251"/>
      <c r="F57" s="132"/>
      <c r="G57" s="130"/>
      <c r="H57" s="131"/>
      <c r="I57" s="247"/>
      <c r="J57" s="247"/>
    </row>
    <row r="58" spans="1:10" ht="15" customHeight="1" x14ac:dyDescent="0.3">
      <c r="A58" s="248">
        <v>26</v>
      </c>
      <c r="B58" s="250"/>
      <c r="C58" s="250"/>
      <c r="D58" s="250"/>
      <c r="E58" s="250"/>
      <c r="F58" s="129"/>
      <c r="G58" s="130"/>
      <c r="H58" s="131"/>
      <c r="I58" s="246"/>
      <c r="J58" s="246"/>
    </row>
    <row r="59" spans="1:10" ht="15" customHeight="1" x14ac:dyDescent="0.3">
      <c r="A59" s="249"/>
      <c r="B59" s="251"/>
      <c r="C59" s="251"/>
      <c r="D59" s="251"/>
      <c r="E59" s="251"/>
      <c r="F59" s="132"/>
      <c r="G59" s="130"/>
      <c r="H59" s="131"/>
      <c r="I59" s="247"/>
      <c r="J59" s="247"/>
    </row>
    <row r="60" spans="1:10" ht="15" customHeight="1" x14ac:dyDescent="0.3">
      <c r="A60" s="248">
        <v>27</v>
      </c>
      <c r="B60" s="250"/>
      <c r="C60" s="250"/>
      <c r="D60" s="250"/>
      <c r="E60" s="250"/>
      <c r="F60" s="129"/>
      <c r="G60" s="130"/>
      <c r="H60" s="131"/>
      <c r="I60" s="246"/>
      <c r="J60" s="246"/>
    </row>
    <row r="61" spans="1:10" ht="15" customHeight="1" x14ac:dyDescent="0.3">
      <c r="A61" s="249"/>
      <c r="B61" s="251"/>
      <c r="C61" s="251"/>
      <c r="D61" s="251"/>
      <c r="E61" s="251"/>
      <c r="F61" s="132"/>
      <c r="G61" s="130"/>
      <c r="H61" s="131"/>
      <c r="I61" s="247"/>
      <c r="J61" s="247"/>
    </row>
    <row r="62" spans="1:10" ht="15" customHeight="1" x14ac:dyDescent="0.3">
      <c r="A62" s="248">
        <v>28</v>
      </c>
      <c r="B62" s="250"/>
      <c r="C62" s="250"/>
      <c r="D62" s="250"/>
      <c r="E62" s="250"/>
      <c r="F62" s="129"/>
      <c r="G62" s="130"/>
      <c r="H62" s="131"/>
      <c r="I62" s="246"/>
      <c r="J62" s="246"/>
    </row>
    <row r="63" spans="1:10" ht="15" customHeight="1" x14ac:dyDescent="0.3">
      <c r="A63" s="249"/>
      <c r="B63" s="251"/>
      <c r="C63" s="251"/>
      <c r="D63" s="251"/>
      <c r="E63" s="251"/>
      <c r="F63" s="132"/>
      <c r="G63" s="130"/>
      <c r="H63" s="131"/>
      <c r="I63" s="247"/>
      <c r="J63" s="247"/>
    </row>
    <row r="64" spans="1:10" ht="15" customHeight="1" x14ac:dyDescent="0.3">
      <c r="A64" s="248">
        <v>29</v>
      </c>
      <c r="B64" s="250"/>
      <c r="C64" s="250"/>
      <c r="D64" s="250"/>
      <c r="E64" s="250"/>
      <c r="F64" s="129"/>
      <c r="G64" s="130"/>
      <c r="H64" s="131"/>
      <c r="I64" s="246"/>
      <c r="J64" s="246"/>
    </row>
    <row r="65" spans="1:10" ht="15" customHeight="1" x14ac:dyDescent="0.3">
      <c r="A65" s="249"/>
      <c r="B65" s="251"/>
      <c r="C65" s="251"/>
      <c r="D65" s="251"/>
      <c r="E65" s="251"/>
      <c r="F65" s="132"/>
      <c r="G65" s="130"/>
      <c r="H65" s="131"/>
      <c r="I65" s="247"/>
      <c r="J65" s="247"/>
    </row>
    <row r="66" spans="1:10" ht="15" customHeight="1" x14ac:dyDescent="0.3">
      <c r="A66" s="248">
        <v>30</v>
      </c>
      <c r="B66" s="250"/>
      <c r="C66" s="250"/>
      <c r="D66" s="250"/>
      <c r="E66" s="250"/>
      <c r="F66" s="129"/>
      <c r="G66" s="130"/>
      <c r="H66" s="131"/>
      <c r="I66" s="246"/>
      <c r="J66" s="246"/>
    </row>
    <row r="67" spans="1:10" ht="15" customHeight="1" x14ac:dyDescent="0.3">
      <c r="A67" s="249"/>
      <c r="B67" s="251"/>
      <c r="C67" s="251"/>
      <c r="D67" s="251"/>
      <c r="E67" s="251"/>
      <c r="F67" s="132"/>
      <c r="G67" s="130"/>
      <c r="H67" s="131"/>
      <c r="I67" s="247"/>
      <c r="J67" s="247"/>
    </row>
    <row r="68" spans="1:10" ht="15" customHeight="1" x14ac:dyDescent="0.3">
      <c r="A68" s="248">
        <v>31</v>
      </c>
      <c r="B68" s="250"/>
      <c r="C68" s="250"/>
      <c r="D68" s="250"/>
      <c r="E68" s="250"/>
      <c r="F68" s="129"/>
      <c r="G68" s="130"/>
      <c r="H68" s="131"/>
      <c r="I68" s="246"/>
      <c r="J68" s="246"/>
    </row>
    <row r="69" spans="1:10" ht="15" customHeight="1" x14ac:dyDescent="0.3">
      <c r="A69" s="249"/>
      <c r="B69" s="251"/>
      <c r="C69" s="251"/>
      <c r="D69" s="251"/>
      <c r="E69" s="251"/>
      <c r="F69" s="132"/>
      <c r="G69" s="130"/>
      <c r="H69" s="131"/>
      <c r="I69" s="247"/>
      <c r="J69" s="247"/>
    </row>
    <row r="70" spans="1:10" ht="15" customHeight="1" x14ac:dyDescent="0.3">
      <c r="A70" s="248">
        <v>32</v>
      </c>
      <c r="B70" s="250"/>
      <c r="C70" s="250"/>
      <c r="D70" s="250"/>
      <c r="E70" s="250"/>
      <c r="F70" s="129"/>
      <c r="G70" s="130"/>
      <c r="H70" s="131"/>
      <c r="I70" s="246"/>
      <c r="J70" s="246"/>
    </row>
    <row r="71" spans="1:10" ht="15" customHeight="1" x14ac:dyDescent="0.3">
      <c r="A71" s="249"/>
      <c r="B71" s="251"/>
      <c r="C71" s="251"/>
      <c r="D71" s="251"/>
      <c r="E71" s="251"/>
      <c r="F71" s="132"/>
      <c r="G71" s="130"/>
      <c r="H71" s="131"/>
      <c r="I71" s="247"/>
      <c r="J71" s="247"/>
    </row>
    <row r="72" spans="1:10" ht="15" customHeight="1" x14ac:dyDescent="0.3">
      <c r="A72" s="248">
        <v>33</v>
      </c>
      <c r="B72" s="250"/>
      <c r="C72" s="250"/>
      <c r="D72" s="250"/>
      <c r="E72" s="250"/>
      <c r="F72" s="129"/>
      <c r="G72" s="130"/>
      <c r="H72" s="131"/>
      <c r="I72" s="246"/>
      <c r="J72" s="246"/>
    </row>
    <row r="73" spans="1:10" ht="15" customHeight="1" x14ac:dyDescent="0.3">
      <c r="A73" s="249"/>
      <c r="B73" s="251"/>
      <c r="C73" s="251"/>
      <c r="D73" s="251"/>
      <c r="E73" s="251"/>
      <c r="F73" s="132"/>
      <c r="G73" s="130"/>
      <c r="H73" s="131"/>
      <c r="I73" s="247"/>
      <c r="J73" s="247"/>
    </row>
    <row r="74" spans="1:10" ht="15" customHeight="1" x14ac:dyDescent="0.3">
      <c r="A74" s="248">
        <v>34</v>
      </c>
      <c r="B74" s="250"/>
      <c r="C74" s="250"/>
      <c r="D74" s="250"/>
      <c r="E74" s="250"/>
      <c r="F74" s="129"/>
      <c r="G74" s="130"/>
      <c r="H74" s="131"/>
      <c r="I74" s="246"/>
      <c r="J74" s="246"/>
    </row>
    <row r="75" spans="1:10" ht="15" customHeight="1" x14ac:dyDescent="0.3">
      <c r="A75" s="249"/>
      <c r="B75" s="251"/>
      <c r="C75" s="251"/>
      <c r="D75" s="251"/>
      <c r="E75" s="251"/>
      <c r="F75" s="132"/>
      <c r="G75" s="130"/>
      <c r="H75" s="131"/>
      <c r="I75" s="247"/>
      <c r="J75" s="247"/>
    </row>
    <row r="76" spans="1:10" ht="15" customHeight="1" x14ac:dyDescent="0.3">
      <c r="A76" s="248">
        <v>35</v>
      </c>
      <c r="B76" s="250"/>
      <c r="C76" s="250"/>
      <c r="D76" s="250"/>
      <c r="E76" s="250"/>
      <c r="F76" s="129"/>
      <c r="G76" s="130"/>
      <c r="H76" s="131"/>
      <c r="I76" s="246"/>
      <c r="J76" s="246"/>
    </row>
    <row r="77" spans="1:10" ht="15" customHeight="1" x14ac:dyDescent="0.3">
      <c r="A77" s="249"/>
      <c r="B77" s="251"/>
      <c r="C77" s="251"/>
      <c r="D77" s="251"/>
      <c r="E77" s="251"/>
      <c r="F77" s="132"/>
      <c r="G77" s="130"/>
      <c r="H77" s="131"/>
      <c r="I77" s="247"/>
      <c r="J77" s="247"/>
    </row>
    <row r="78" spans="1:10" ht="15" customHeight="1" x14ac:dyDescent="0.3">
      <c r="A78" s="248">
        <v>36</v>
      </c>
      <c r="B78" s="250"/>
      <c r="C78" s="250"/>
      <c r="D78" s="250"/>
      <c r="E78" s="250"/>
      <c r="F78" s="129"/>
      <c r="G78" s="130"/>
      <c r="H78" s="131"/>
      <c r="I78" s="246"/>
      <c r="J78" s="246"/>
    </row>
    <row r="79" spans="1:10" ht="15" customHeight="1" x14ac:dyDescent="0.3">
      <c r="A79" s="249"/>
      <c r="B79" s="251"/>
      <c r="C79" s="251"/>
      <c r="D79" s="251"/>
      <c r="E79" s="251"/>
      <c r="F79" s="132"/>
      <c r="G79" s="130"/>
      <c r="H79" s="131"/>
      <c r="I79" s="247"/>
      <c r="J79" s="247"/>
    </row>
    <row r="80" spans="1:10" ht="15" customHeight="1" x14ac:dyDescent="0.3">
      <c r="A80" s="248">
        <v>37</v>
      </c>
      <c r="B80" s="250"/>
      <c r="C80" s="250"/>
      <c r="D80" s="250"/>
      <c r="E80" s="250"/>
      <c r="F80" s="129"/>
      <c r="G80" s="130"/>
      <c r="H80" s="131"/>
      <c r="I80" s="246"/>
      <c r="J80" s="246"/>
    </row>
    <row r="81" spans="1:10" ht="15" customHeight="1" x14ac:dyDescent="0.3">
      <c r="A81" s="249"/>
      <c r="B81" s="251"/>
      <c r="C81" s="251"/>
      <c r="D81" s="251"/>
      <c r="E81" s="251"/>
      <c r="F81" s="132"/>
      <c r="G81" s="130"/>
      <c r="H81" s="131"/>
      <c r="I81" s="247"/>
      <c r="J81" s="247"/>
    </row>
    <row r="82" spans="1:10" ht="15" customHeight="1" x14ac:dyDescent="0.3">
      <c r="A82" s="248">
        <v>38</v>
      </c>
      <c r="B82" s="250"/>
      <c r="C82" s="250"/>
      <c r="D82" s="250"/>
      <c r="E82" s="250"/>
      <c r="F82" s="129"/>
      <c r="G82" s="130"/>
      <c r="H82" s="131"/>
      <c r="I82" s="246"/>
      <c r="J82" s="246"/>
    </row>
    <row r="83" spans="1:10" ht="15" customHeight="1" x14ac:dyDescent="0.3">
      <c r="A83" s="249"/>
      <c r="B83" s="251"/>
      <c r="C83" s="251"/>
      <c r="D83" s="251"/>
      <c r="E83" s="251"/>
      <c r="F83" s="132"/>
      <c r="G83" s="130"/>
      <c r="H83" s="131"/>
      <c r="I83" s="247"/>
      <c r="J83" s="247"/>
    </row>
    <row r="84" spans="1:10" ht="15" customHeight="1" x14ac:dyDescent="0.3">
      <c r="A84" s="248">
        <v>39</v>
      </c>
      <c r="B84" s="250"/>
      <c r="C84" s="250"/>
      <c r="D84" s="250"/>
      <c r="E84" s="250"/>
      <c r="F84" s="129"/>
      <c r="G84" s="130"/>
      <c r="H84" s="131"/>
      <c r="I84" s="246"/>
      <c r="J84" s="246"/>
    </row>
    <row r="85" spans="1:10" ht="15" customHeight="1" x14ac:dyDescent="0.3">
      <c r="A85" s="249"/>
      <c r="B85" s="251"/>
      <c r="C85" s="251"/>
      <c r="D85" s="251"/>
      <c r="E85" s="251"/>
      <c r="F85" s="132"/>
      <c r="G85" s="130"/>
      <c r="H85" s="131"/>
      <c r="I85" s="247"/>
      <c r="J85" s="247"/>
    </row>
    <row r="86" spans="1:10" ht="15" customHeight="1" x14ac:dyDescent="0.3">
      <c r="A86" s="248">
        <v>40</v>
      </c>
      <c r="B86" s="250"/>
      <c r="C86" s="250"/>
      <c r="D86" s="250"/>
      <c r="E86" s="250"/>
      <c r="F86" s="129"/>
      <c r="G86" s="130"/>
      <c r="H86" s="131"/>
      <c r="I86" s="246"/>
      <c r="J86" s="246"/>
    </row>
    <row r="87" spans="1:10" ht="15" customHeight="1" x14ac:dyDescent="0.3">
      <c r="A87" s="249"/>
      <c r="B87" s="251"/>
      <c r="C87" s="251"/>
      <c r="D87" s="251"/>
      <c r="E87" s="251"/>
      <c r="F87" s="132"/>
      <c r="G87" s="130"/>
      <c r="H87" s="131"/>
      <c r="I87" s="247"/>
      <c r="J87" s="247"/>
    </row>
    <row r="88" spans="1:10" ht="15" customHeight="1" x14ac:dyDescent="0.3">
      <c r="A88" s="248">
        <v>41</v>
      </c>
      <c r="B88" s="250"/>
      <c r="C88" s="250"/>
      <c r="D88" s="250"/>
      <c r="E88" s="250"/>
      <c r="F88" s="129"/>
      <c r="G88" s="130"/>
      <c r="H88" s="131"/>
      <c r="I88" s="246"/>
      <c r="J88" s="246"/>
    </row>
    <row r="89" spans="1:10" ht="15" customHeight="1" x14ac:dyDescent="0.3">
      <c r="A89" s="249"/>
      <c r="B89" s="251"/>
      <c r="C89" s="251"/>
      <c r="D89" s="251"/>
      <c r="E89" s="251"/>
      <c r="F89" s="132"/>
      <c r="G89" s="130"/>
      <c r="H89" s="131"/>
      <c r="I89" s="247"/>
      <c r="J89" s="247"/>
    </row>
    <row r="90" spans="1:10" ht="15" customHeight="1" x14ac:dyDescent="0.3">
      <c r="A90" s="248">
        <v>42</v>
      </c>
      <c r="B90" s="250"/>
      <c r="C90" s="250"/>
      <c r="D90" s="250"/>
      <c r="E90" s="250"/>
      <c r="F90" s="129"/>
      <c r="G90" s="130"/>
      <c r="H90" s="131"/>
      <c r="I90" s="246"/>
      <c r="J90" s="246"/>
    </row>
    <row r="91" spans="1:10" ht="15" customHeight="1" x14ac:dyDescent="0.3">
      <c r="A91" s="249"/>
      <c r="B91" s="251"/>
      <c r="C91" s="251"/>
      <c r="D91" s="251"/>
      <c r="E91" s="251"/>
      <c r="F91" s="132"/>
      <c r="G91" s="130"/>
      <c r="H91" s="131"/>
      <c r="I91" s="247"/>
      <c r="J91" s="247"/>
    </row>
    <row r="92" spans="1:10" ht="15" customHeight="1" x14ac:dyDescent="0.3">
      <c r="A92" s="248">
        <v>43</v>
      </c>
      <c r="B92" s="250"/>
      <c r="C92" s="250"/>
      <c r="D92" s="250"/>
      <c r="E92" s="250"/>
      <c r="F92" s="129"/>
      <c r="G92" s="130"/>
      <c r="H92" s="131"/>
      <c r="I92" s="246"/>
      <c r="J92" s="246"/>
    </row>
    <row r="93" spans="1:10" ht="15" customHeight="1" x14ac:dyDescent="0.3">
      <c r="A93" s="249"/>
      <c r="B93" s="251"/>
      <c r="C93" s="251"/>
      <c r="D93" s="251"/>
      <c r="E93" s="251"/>
      <c r="F93" s="132"/>
      <c r="G93" s="130"/>
      <c r="H93" s="131"/>
      <c r="I93" s="247"/>
      <c r="J93" s="247"/>
    </row>
    <row r="94" spans="1:10" ht="15" customHeight="1" x14ac:dyDescent="0.3">
      <c r="A94" s="248">
        <v>44</v>
      </c>
      <c r="B94" s="250"/>
      <c r="C94" s="250"/>
      <c r="D94" s="250"/>
      <c r="E94" s="250"/>
      <c r="F94" s="129"/>
      <c r="G94" s="130"/>
      <c r="H94" s="131"/>
      <c r="I94" s="246"/>
      <c r="J94" s="246"/>
    </row>
    <row r="95" spans="1:10" ht="15" customHeight="1" x14ac:dyDescent="0.3">
      <c r="A95" s="249"/>
      <c r="B95" s="251"/>
      <c r="C95" s="251"/>
      <c r="D95" s="251"/>
      <c r="E95" s="251"/>
      <c r="F95" s="132"/>
      <c r="G95" s="130"/>
      <c r="H95" s="131"/>
      <c r="I95" s="247"/>
      <c r="J95" s="247"/>
    </row>
    <row r="96" spans="1:10" ht="15" customHeight="1" x14ac:dyDescent="0.3">
      <c r="A96" s="248">
        <v>45</v>
      </c>
      <c r="B96" s="250"/>
      <c r="C96" s="250"/>
      <c r="D96" s="250"/>
      <c r="E96" s="250"/>
      <c r="F96" s="129"/>
      <c r="G96" s="130"/>
      <c r="H96" s="131"/>
      <c r="I96" s="246"/>
      <c r="J96" s="246"/>
    </row>
    <row r="97" spans="1:10" ht="15" customHeight="1" x14ac:dyDescent="0.3">
      <c r="A97" s="249"/>
      <c r="B97" s="251"/>
      <c r="C97" s="251"/>
      <c r="D97" s="251"/>
      <c r="E97" s="251"/>
      <c r="F97" s="132"/>
      <c r="G97" s="130"/>
      <c r="H97" s="131"/>
      <c r="I97" s="247"/>
      <c r="J97" s="247"/>
    </row>
    <row r="98" spans="1:10" ht="15" customHeight="1" x14ac:dyDescent="0.3">
      <c r="A98" s="248">
        <v>46</v>
      </c>
      <c r="B98" s="250"/>
      <c r="C98" s="250"/>
      <c r="D98" s="250"/>
      <c r="E98" s="250"/>
      <c r="F98" s="129"/>
      <c r="G98" s="130"/>
      <c r="H98" s="131"/>
      <c r="I98" s="246"/>
      <c r="J98" s="246"/>
    </row>
    <row r="99" spans="1:10" ht="15" customHeight="1" x14ac:dyDescent="0.3">
      <c r="A99" s="249"/>
      <c r="B99" s="251"/>
      <c r="C99" s="251"/>
      <c r="D99" s="251"/>
      <c r="E99" s="251"/>
      <c r="F99" s="132"/>
      <c r="G99" s="130"/>
      <c r="H99" s="131"/>
      <c r="I99" s="247"/>
      <c r="J99" s="247"/>
    </row>
    <row r="100" spans="1:10" ht="15" customHeight="1" x14ac:dyDescent="0.3">
      <c r="A100" s="248">
        <v>47</v>
      </c>
      <c r="B100" s="250"/>
      <c r="C100" s="250"/>
      <c r="D100" s="250"/>
      <c r="E100" s="250"/>
      <c r="F100" s="129"/>
      <c r="G100" s="130"/>
      <c r="H100" s="131"/>
      <c r="I100" s="246"/>
      <c r="J100" s="246"/>
    </row>
    <row r="101" spans="1:10" ht="15" customHeight="1" x14ac:dyDescent="0.3">
      <c r="A101" s="249"/>
      <c r="B101" s="251"/>
      <c r="C101" s="251"/>
      <c r="D101" s="251"/>
      <c r="E101" s="251"/>
      <c r="F101" s="132"/>
      <c r="G101" s="130"/>
      <c r="H101" s="131"/>
      <c r="I101" s="247"/>
      <c r="J101" s="247"/>
    </row>
    <row r="102" spans="1:10" ht="15" customHeight="1" x14ac:dyDescent="0.3">
      <c r="A102" s="248">
        <v>48</v>
      </c>
      <c r="B102" s="250"/>
      <c r="C102" s="250"/>
      <c r="D102" s="250"/>
      <c r="E102" s="250"/>
      <c r="F102" s="129"/>
      <c r="G102" s="130"/>
      <c r="H102" s="131"/>
      <c r="I102" s="246"/>
      <c r="J102" s="246"/>
    </row>
    <row r="103" spans="1:10" ht="15" customHeight="1" x14ac:dyDescent="0.3">
      <c r="A103" s="249"/>
      <c r="B103" s="251"/>
      <c r="C103" s="251"/>
      <c r="D103" s="251"/>
      <c r="E103" s="251"/>
      <c r="F103" s="132"/>
      <c r="G103" s="130"/>
      <c r="H103" s="131"/>
      <c r="I103" s="247"/>
      <c r="J103" s="247"/>
    </row>
    <row r="104" spans="1:10" ht="15" customHeight="1" x14ac:dyDescent="0.3">
      <c r="A104" s="248">
        <v>49</v>
      </c>
      <c r="B104" s="250"/>
      <c r="C104" s="250"/>
      <c r="D104" s="250"/>
      <c r="E104" s="250"/>
      <c r="F104" s="129"/>
      <c r="G104" s="130"/>
      <c r="H104" s="131"/>
      <c r="I104" s="246"/>
      <c r="J104" s="246"/>
    </row>
    <row r="105" spans="1:10" ht="15" customHeight="1" x14ac:dyDescent="0.3">
      <c r="A105" s="249"/>
      <c r="B105" s="251"/>
      <c r="C105" s="251"/>
      <c r="D105" s="251"/>
      <c r="E105" s="251"/>
      <c r="F105" s="132"/>
      <c r="G105" s="130"/>
      <c r="H105" s="131"/>
      <c r="I105" s="247"/>
      <c r="J105" s="247"/>
    </row>
    <row r="106" spans="1:10" ht="15" customHeight="1" x14ac:dyDescent="0.3">
      <c r="A106" s="248">
        <v>50</v>
      </c>
      <c r="B106" s="250"/>
      <c r="C106" s="250"/>
      <c r="D106" s="250"/>
      <c r="E106" s="250"/>
      <c r="F106" s="129"/>
      <c r="G106" s="130"/>
      <c r="H106" s="131"/>
      <c r="I106" s="246"/>
      <c r="J106" s="246"/>
    </row>
    <row r="107" spans="1:10" ht="15" customHeight="1" x14ac:dyDescent="0.3">
      <c r="A107" s="249"/>
      <c r="B107" s="251"/>
      <c r="C107" s="251"/>
      <c r="D107" s="251"/>
      <c r="E107" s="251"/>
      <c r="F107" s="132"/>
      <c r="G107" s="130"/>
      <c r="H107" s="131"/>
      <c r="I107" s="247"/>
      <c r="J107" s="247"/>
    </row>
    <row r="108" spans="1:10" ht="15" customHeight="1" x14ac:dyDescent="0.3">
      <c r="A108" s="248">
        <v>51</v>
      </c>
      <c r="B108" s="250"/>
      <c r="C108" s="250"/>
      <c r="D108" s="250"/>
      <c r="E108" s="250"/>
      <c r="F108" s="129"/>
      <c r="G108" s="130"/>
      <c r="H108" s="131"/>
      <c r="I108" s="246"/>
      <c r="J108" s="246"/>
    </row>
    <row r="109" spans="1:10" ht="15" customHeight="1" x14ac:dyDescent="0.3">
      <c r="A109" s="249"/>
      <c r="B109" s="251"/>
      <c r="C109" s="251"/>
      <c r="D109" s="251"/>
      <c r="E109" s="251"/>
      <c r="F109" s="132"/>
      <c r="G109" s="130"/>
      <c r="H109" s="131"/>
      <c r="I109" s="247"/>
      <c r="J109" s="247"/>
    </row>
    <row r="110" spans="1:10" ht="15" customHeight="1" x14ac:dyDescent="0.3">
      <c r="A110" s="248">
        <v>52</v>
      </c>
      <c r="B110" s="250"/>
      <c r="C110" s="250"/>
      <c r="D110" s="250"/>
      <c r="E110" s="250"/>
      <c r="F110" s="129"/>
      <c r="G110" s="130"/>
      <c r="H110" s="131"/>
      <c r="I110" s="246"/>
      <c r="J110" s="246"/>
    </row>
    <row r="111" spans="1:10" ht="15" customHeight="1" x14ac:dyDescent="0.3">
      <c r="A111" s="249"/>
      <c r="B111" s="251"/>
      <c r="C111" s="251"/>
      <c r="D111" s="251"/>
      <c r="E111" s="251"/>
      <c r="F111" s="132"/>
      <c r="G111" s="130"/>
      <c r="H111" s="131"/>
      <c r="I111" s="247"/>
      <c r="J111" s="247"/>
    </row>
    <row r="112" spans="1:10" ht="15" customHeight="1" x14ac:dyDescent="0.3">
      <c r="A112" s="248">
        <v>53</v>
      </c>
      <c r="B112" s="250"/>
      <c r="C112" s="250"/>
      <c r="D112" s="250"/>
      <c r="E112" s="250"/>
      <c r="F112" s="129"/>
      <c r="G112" s="130"/>
      <c r="H112" s="131"/>
      <c r="I112" s="246"/>
      <c r="J112" s="246"/>
    </row>
    <row r="113" spans="1:10" ht="15" customHeight="1" x14ac:dyDescent="0.3">
      <c r="A113" s="249"/>
      <c r="B113" s="251"/>
      <c r="C113" s="251"/>
      <c r="D113" s="251"/>
      <c r="E113" s="251"/>
      <c r="F113" s="132"/>
      <c r="G113" s="130"/>
      <c r="H113" s="131"/>
      <c r="I113" s="247"/>
      <c r="J113" s="247"/>
    </row>
    <row r="114" spans="1:10" ht="15" customHeight="1" x14ac:dyDescent="0.3">
      <c r="A114" s="248">
        <v>54</v>
      </c>
      <c r="B114" s="250"/>
      <c r="C114" s="250"/>
      <c r="D114" s="250"/>
      <c r="E114" s="250"/>
      <c r="F114" s="129"/>
      <c r="G114" s="130"/>
      <c r="H114" s="131"/>
      <c r="I114" s="246"/>
      <c r="J114" s="246"/>
    </row>
    <row r="115" spans="1:10" ht="15" customHeight="1" x14ac:dyDescent="0.3">
      <c r="A115" s="249"/>
      <c r="B115" s="251"/>
      <c r="C115" s="251"/>
      <c r="D115" s="251"/>
      <c r="E115" s="251"/>
      <c r="F115" s="132"/>
      <c r="G115" s="130"/>
      <c r="H115" s="131"/>
      <c r="I115" s="247"/>
      <c r="J115" s="247"/>
    </row>
    <row r="116" spans="1:10" ht="15" customHeight="1" x14ac:dyDescent="0.3">
      <c r="A116" s="248">
        <v>55</v>
      </c>
      <c r="B116" s="250"/>
      <c r="C116" s="250"/>
      <c r="D116" s="250"/>
      <c r="E116" s="250"/>
      <c r="F116" s="129"/>
      <c r="G116" s="130"/>
      <c r="H116" s="131"/>
      <c r="I116" s="246"/>
      <c r="J116" s="246"/>
    </row>
    <row r="117" spans="1:10" ht="15" customHeight="1" x14ac:dyDescent="0.3">
      <c r="A117" s="249"/>
      <c r="B117" s="251"/>
      <c r="C117" s="251"/>
      <c r="D117" s="251"/>
      <c r="E117" s="251"/>
      <c r="F117" s="132"/>
      <c r="G117" s="130"/>
      <c r="H117" s="131"/>
      <c r="I117" s="247"/>
      <c r="J117" s="247"/>
    </row>
    <row r="118" spans="1:10" ht="15" customHeight="1" x14ac:dyDescent="0.3">
      <c r="A118" s="248">
        <v>56</v>
      </c>
      <c r="B118" s="250"/>
      <c r="C118" s="250"/>
      <c r="D118" s="250"/>
      <c r="E118" s="250"/>
      <c r="F118" s="129"/>
      <c r="G118" s="130"/>
      <c r="H118" s="131"/>
      <c r="I118" s="246"/>
      <c r="J118" s="246"/>
    </row>
    <row r="119" spans="1:10" ht="15" customHeight="1" x14ac:dyDescent="0.3">
      <c r="A119" s="249"/>
      <c r="B119" s="251"/>
      <c r="C119" s="251"/>
      <c r="D119" s="251"/>
      <c r="E119" s="251"/>
      <c r="F119" s="132"/>
      <c r="G119" s="130"/>
      <c r="H119" s="131"/>
      <c r="I119" s="247"/>
      <c r="J119" s="247"/>
    </row>
    <row r="120" spans="1:10" ht="15" customHeight="1" x14ac:dyDescent="0.3">
      <c r="A120" s="248">
        <v>57</v>
      </c>
      <c r="B120" s="250"/>
      <c r="C120" s="250"/>
      <c r="D120" s="250"/>
      <c r="E120" s="250"/>
      <c r="F120" s="129"/>
      <c r="G120" s="130"/>
      <c r="H120" s="131"/>
      <c r="I120" s="246"/>
      <c r="J120" s="246"/>
    </row>
    <row r="121" spans="1:10" ht="15" customHeight="1" x14ac:dyDescent="0.3">
      <c r="A121" s="249"/>
      <c r="B121" s="251"/>
      <c r="C121" s="251"/>
      <c r="D121" s="251"/>
      <c r="E121" s="251"/>
      <c r="F121" s="132"/>
      <c r="G121" s="130"/>
      <c r="H121" s="131"/>
      <c r="I121" s="247"/>
      <c r="J121" s="247"/>
    </row>
    <row r="122" spans="1:10" ht="15" customHeight="1" x14ac:dyDescent="0.3">
      <c r="A122" s="248">
        <v>58</v>
      </c>
      <c r="B122" s="250"/>
      <c r="C122" s="250"/>
      <c r="D122" s="250"/>
      <c r="E122" s="250"/>
      <c r="F122" s="129"/>
      <c r="G122" s="130"/>
      <c r="H122" s="131"/>
      <c r="I122" s="246"/>
      <c r="J122" s="246"/>
    </row>
    <row r="123" spans="1:10" ht="15" customHeight="1" x14ac:dyDescent="0.3">
      <c r="A123" s="249"/>
      <c r="B123" s="251"/>
      <c r="C123" s="251"/>
      <c r="D123" s="251"/>
      <c r="E123" s="251"/>
      <c r="F123" s="132"/>
      <c r="G123" s="130"/>
      <c r="H123" s="131"/>
      <c r="I123" s="247"/>
      <c r="J123" s="247"/>
    </row>
    <row r="124" spans="1:10" ht="15" customHeight="1" x14ac:dyDescent="0.3">
      <c r="A124" s="248">
        <v>59</v>
      </c>
      <c r="B124" s="250"/>
      <c r="C124" s="250"/>
      <c r="D124" s="250"/>
      <c r="E124" s="250"/>
      <c r="F124" s="129"/>
      <c r="G124" s="130"/>
      <c r="H124" s="131"/>
      <c r="I124" s="246"/>
      <c r="J124" s="246"/>
    </row>
    <row r="125" spans="1:10" ht="15" customHeight="1" x14ac:dyDescent="0.3">
      <c r="A125" s="249"/>
      <c r="B125" s="251"/>
      <c r="C125" s="251"/>
      <c r="D125" s="251"/>
      <c r="E125" s="251"/>
      <c r="F125" s="132"/>
      <c r="G125" s="130"/>
      <c r="H125" s="131"/>
      <c r="I125" s="247"/>
      <c r="J125" s="247"/>
    </row>
    <row r="126" spans="1:10" ht="15" customHeight="1" x14ac:dyDescent="0.3">
      <c r="A126" s="248">
        <v>60</v>
      </c>
      <c r="B126" s="250"/>
      <c r="C126" s="250"/>
      <c r="D126" s="250"/>
      <c r="E126" s="250"/>
      <c r="F126" s="129"/>
      <c r="G126" s="130"/>
      <c r="H126" s="131"/>
      <c r="I126" s="246"/>
      <c r="J126" s="246"/>
    </row>
    <row r="127" spans="1:10" ht="15" customHeight="1" x14ac:dyDescent="0.3">
      <c r="A127" s="249"/>
      <c r="B127" s="251"/>
      <c r="C127" s="251"/>
      <c r="D127" s="251"/>
      <c r="E127" s="251"/>
      <c r="F127" s="132"/>
      <c r="G127" s="130"/>
      <c r="H127" s="131"/>
      <c r="I127" s="247"/>
      <c r="J127" s="247"/>
    </row>
    <row r="128" spans="1:10" ht="15" customHeight="1" x14ac:dyDescent="0.3">
      <c r="A128" s="248">
        <v>61</v>
      </c>
      <c r="B128" s="250"/>
      <c r="C128" s="250"/>
      <c r="D128" s="250"/>
      <c r="E128" s="250"/>
      <c r="F128" s="129"/>
      <c r="G128" s="130"/>
      <c r="H128" s="131"/>
      <c r="I128" s="246"/>
      <c r="J128" s="246"/>
    </row>
    <row r="129" spans="1:10" ht="15" customHeight="1" x14ac:dyDescent="0.3">
      <c r="A129" s="249"/>
      <c r="B129" s="251"/>
      <c r="C129" s="251"/>
      <c r="D129" s="251"/>
      <c r="E129" s="251"/>
      <c r="F129" s="132"/>
      <c r="G129" s="130"/>
      <c r="H129" s="131"/>
      <c r="I129" s="247"/>
      <c r="J129" s="247"/>
    </row>
    <row r="130" spans="1:10" ht="15" customHeight="1" x14ac:dyDescent="0.3">
      <c r="A130" s="248">
        <v>62</v>
      </c>
      <c r="B130" s="250"/>
      <c r="C130" s="250"/>
      <c r="D130" s="250"/>
      <c r="E130" s="250"/>
      <c r="F130" s="129"/>
      <c r="G130" s="130"/>
      <c r="H130" s="131"/>
      <c r="I130" s="246"/>
      <c r="J130" s="246"/>
    </row>
    <row r="131" spans="1:10" ht="15" customHeight="1" x14ac:dyDescent="0.3">
      <c r="A131" s="249"/>
      <c r="B131" s="251"/>
      <c r="C131" s="251"/>
      <c r="D131" s="251"/>
      <c r="E131" s="251"/>
      <c r="F131" s="132"/>
      <c r="G131" s="130"/>
      <c r="H131" s="131"/>
      <c r="I131" s="247"/>
      <c r="J131" s="247"/>
    </row>
    <row r="132" spans="1:10" ht="15" customHeight="1" x14ac:dyDescent="0.3">
      <c r="A132" s="248">
        <v>63</v>
      </c>
      <c r="B132" s="250"/>
      <c r="C132" s="250"/>
      <c r="D132" s="250"/>
      <c r="E132" s="250"/>
      <c r="F132" s="129"/>
      <c r="G132" s="130"/>
      <c r="H132" s="131"/>
      <c r="I132" s="246"/>
      <c r="J132" s="246"/>
    </row>
    <row r="133" spans="1:10" ht="15" customHeight="1" x14ac:dyDescent="0.3">
      <c r="A133" s="249"/>
      <c r="B133" s="251"/>
      <c r="C133" s="251"/>
      <c r="D133" s="251"/>
      <c r="E133" s="251"/>
      <c r="F133" s="132"/>
      <c r="G133" s="130"/>
      <c r="H133" s="131"/>
      <c r="I133" s="247"/>
      <c r="J133" s="247"/>
    </row>
    <row r="134" spans="1:10" ht="15" customHeight="1" x14ac:dyDescent="0.3">
      <c r="A134" s="248">
        <v>64</v>
      </c>
      <c r="B134" s="250"/>
      <c r="C134" s="250"/>
      <c r="D134" s="250"/>
      <c r="E134" s="250"/>
      <c r="F134" s="129"/>
      <c r="G134" s="130"/>
      <c r="H134" s="131"/>
      <c r="I134" s="246"/>
      <c r="J134" s="246"/>
    </row>
    <row r="135" spans="1:10" ht="15" customHeight="1" x14ac:dyDescent="0.3">
      <c r="A135" s="249"/>
      <c r="B135" s="251"/>
      <c r="C135" s="251"/>
      <c r="D135" s="251"/>
      <c r="E135" s="251"/>
      <c r="F135" s="132"/>
      <c r="G135" s="130"/>
      <c r="H135" s="131"/>
      <c r="I135" s="247"/>
      <c r="J135" s="247"/>
    </row>
    <row r="136" spans="1:10" ht="15" customHeight="1" x14ac:dyDescent="0.3">
      <c r="A136" s="248">
        <v>65</v>
      </c>
      <c r="B136" s="250"/>
      <c r="C136" s="250"/>
      <c r="D136" s="250"/>
      <c r="E136" s="250"/>
      <c r="F136" s="129"/>
      <c r="G136" s="130"/>
      <c r="H136" s="131"/>
      <c r="I136" s="246"/>
      <c r="J136" s="246"/>
    </row>
    <row r="137" spans="1:10" ht="15" customHeight="1" x14ac:dyDescent="0.3">
      <c r="A137" s="249"/>
      <c r="B137" s="251"/>
      <c r="C137" s="251"/>
      <c r="D137" s="251"/>
      <c r="E137" s="251"/>
      <c r="F137" s="132"/>
      <c r="G137" s="130"/>
      <c r="H137" s="131"/>
      <c r="I137" s="247"/>
      <c r="J137" s="247"/>
    </row>
    <row r="138" spans="1:10" ht="15" customHeight="1" x14ac:dyDescent="0.3">
      <c r="A138" s="248">
        <v>66</v>
      </c>
      <c r="B138" s="250"/>
      <c r="C138" s="250"/>
      <c r="D138" s="250"/>
      <c r="E138" s="250"/>
      <c r="F138" s="129"/>
      <c r="G138" s="130"/>
      <c r="H138" s="131"/>
      <c r="I138" s="246"/>
      <c r="J138" s="246"/>
    </row>
    <row r="139" spans="1:10" ht="15" customHeight="1" x14ac:dyDescent="0.3">
      <c r="A139" s="249"/>
      <c r="B139" s="251"/>
      <c r="C139" s="251"/>
      <c r="D139" s="251"/>
      <c r="E139" s="251"/>
      <c r="F139" s="132"/>
      <c r="G139" s="130"/>
      <c r="H139" s="131"/>
      <c r="I139" s="247"/>
      <c r="J139" s="247"/>
    </row>
    <row r="140" spans="1:10" ht="15" customHeight="1" x14ac:dyDescent="0.3">
      <c r="A140" s="248">
        <v>67</v>
      </c>
      <c r="B140" s="250"/>
      <c r="C140" s="250"/>
      <c r="D140" s="250"/>
      <c r="E140" s="250"/>
      <c r="F140" s="129"/>
      <c r="G140" s="130"/>
      <c r="H140" s="131"/>
      <c r="I140" s="246"/>
      <c r="J140" s="246"/>
    </row>
    <row r="141" spans="1:10" ht="15" customHeight="1" x14ac:dyDescent="0.3">
      <c r="A141" s="249"/>
      <c r="B141" s="251"/>
      <c r="C141" s="251"/>
      <c r="D141" s="251"/>
      <c r="E141" s="251"/>
      <c r="F141" s="132"/>
      <c r="G141" s="130"/>
      <c r="H141" s="131"/>
      <c r="I141" s="247"/>
      <c r="J141" s="247"/>
    </row>
    <row r="142" spans="1:10" ht="15" customHeight="1" x14ac:dyDescent="0.3">
      <c r="A142" s="248">
        <v>68</v>
      </c>
      <c r="B142" s="250"/>
      <c r="C142" s="250"/>
      <c r="D142" s="250"/>
      <c r="E142" s="250"/>
      <c r="F142" s="129"/>
      <c r="G142" s="130"/>
      <c r="H142" s="131"/>
      <c r="I142" s="246"/>
      <c r="J142" s="246"/>
    </row>
    <row r="143" spans="1:10" ht="15" customHeight="1" x14ac:dyDescent="0.3">
      <c r="A143" s="249"/>
      <c r="B143" s="251"/>
      <c r="C143" s="251"/>
      <c r="D143" s="251"/>
      <c r="E143" s="251"/>
      <c r="F143" s="132"/>
      <c r="G143" s="130"/>
      <c r="H143" s="131"/>
      <c r="I143" s="247"/>
      <c r="J143" s="247"/>
    </row>
    <row r="144" spans="1:10" ht="15" customHeight="1" x14ac:dyDescent="0.3">
      <c r="A144" s="248">
        <v>69</v>
      </c>
      <c r="B144" s="250"/>
      <c r="C144" s="250"/>
      <c r="D144" s="250"/>
      <c r="E144" s="250"/>
      <c r="F144" s="129"/>
      <c r="G144" s="130"/>
      <c r="H144" s="131"/>
      <c r="I144" s="246"/>
      <c r="J144" s="246"/>
    </row>
    <row r="145" spans="1:10" ht="15" customHeight="1" x14ac:dyDescent="0.3">
      <c r="A145" s="249"/>
      <c r="B145" s="251"/>
      <c r="C145" s="251"/>
      <c r="D145" s="251"/>
      <c r="E145" s="251"/>
      <c r="F145" s="132"/>
      <c r="G145" s="130"/>
      <c r="H145" s="131"/>
      <c r="I145" s="247"/>
      <c r="J145" s="247"/>
    </row>
    <row r="146" spans="1:10" ht="15" customHeight="1" x14ac:dyDescent="0.3">
      <c r="A146" s="248">
        <v>70</v>
      </c>
      <c r="B146" s="250"/>
      <c r="C146" s="250"/>
      <c r="D146" s="250"/>
      <c r="E146" s="250"/>
      <c r="F146" s="129"/>
      <c r="G146" s="130"/>
      <c r="H146" s="131"/>
      <c r="I146" s="246"/>
      <c r="J146" s="246"/>
    </row>
    <row r="147" spans="1:10" ht="15" customHeight="1" x14ac:dyDescent="0.3">
      <c r="A147" s="249"/>
      <c r="B147" s="251"/>
      <c r="C147" s="251"/>
      <c r="D147" s="251"/>
      <c r="E147" s="251"/>
      <c r="F147" s="132"/>
      <c r="G147" s="130"/>
      <c r="H147" s="131"/>
      <c r="I147" s="247"/>
      <c r="J147" s="247"/>
    </row>
    <row r="148" spans="1:10" ht="15" customHeight="1" x14ac:dyDescent="0.3">
      <c r="A148" s="248">
        <v>71</v>
      </c>
      <c r="B148" s="250"/>
      <c r="C148" s="250"/>
      <c r="D148" s="250"/>
      <c r="E148" s="250"/>
      <c r="F148" s="129"/>
      <c r="G148" s="130"/>
      <c r="H148" s="131"/>
      <c r="I148" s="246"/>
      <c r="J148" s="246"/>
    </row>
    <row r="149" spans="1:10" ht="15" customHeight="1" x14ac:dyDescent="0.3">
      <c r="A149" s="249"/>
      <c r="B149" s="251"/>
      <c r="C149" s="251"/>
      <c r="D149" s="251"/>
      <c r="E149" s="251"/>
      <c r="F149" s="132"/>
      <c r="G149" s="130"/>
      <c r="H149" s="131"/>
      <c r="I149" s="247"/>
      <c r="J149" s="247"/>
    </row>
    <row r="150" spans="1:10" ht="15" customHeight="1" x14ac:dyDescent="0.3">
      <c r="A150" s="248">
        <v>72</v>
      </c>
      <c r="B150" s="250"/>
      <c r="C150" s="250"/>
      <c r="D150" s="250"/>
      <c r="E150" s="250"/>
      <c r="F150" s="129"/>
      <c r="G150" s="130"/>
      <c r="H150" s="131"/>
      <c r="I150" s="246"/>
      <c r="J150" s="246"/>
    </row>
    <row r="151" spans="1:10" ht="15" customHeight="1" x14ac:dyDescent="0.3">
      <c r="A151" s="249"/>
      <c r="B151" s="251"/>
      <c r="C151" s="251"/>
      <c r="D151" s="251"/>
      <c r="E151" s="251"/>
      <c r="F151" s="132"/>
      <c r="G151" s="130"/>
      <c r="H151" s="131"/>
      <c r="I151" s="247"/>
      <c r="J151" s="247"/>
    </row>
    <row r="152" spans="1:10" ht="15" customHeight="1" x14ac:dyDescent="0.3">
      <c r="A152" s="248">
        <v>73</v>
      </c>
      <c r="B152" s="250"/>
      <c r="C152" s="250"/>
      <c r="D152" s="250"/>
      <c r="E152" s="250"/>
      <c r="F152" s="129"/>
      <c r="G152" s="130"/>
      <c r="H152" s="131"/>
      <c r="I152" s="246"/>
      <c r="J152" s="246"/>
    </row>
    <row r="153" spans="1:10" ht="15" customHeight="1" x14ac:dyDescent="0.3">
      <c r="A153" s="249"/>
      <c r="B153" s="251"/>
      <c r="C153" s="251"/>
      <c r="D153" s="251"/>
      <c r="E153" s="251"/>
      <c r="F153" s="132"/>
      <c r="G153" s="130"/>
      <c r="H153" s="131"/>
      <c r="I153" s="247"/>
      <c r="J153" s="247"/>
    </row>
    <row r="154" spans="1:10" ht="15" customHeight="1" x14ac:dyDescent="0.3">
      <c r="A154" s="248">
        <v>74</v>
      </c>
      <c r="B154" s="250"/>
      <c r="C154" s="250"/>
      <c r="D154" s="250"/>
      <c r="E154" s="250"/>
      <c r="F154" s="129"/>
      <c r="G154" s="130"/>
      <c r="H154" s="131"/>
      <c r="I154" s="246"/>
      <c r="J154" s="246"/>
    </row>
    <row r="155" spans="1:10" ht="15" customHeight="1" x14ac:dyDescent="0.3">
      <c r="A155" s="249"/>
      <c r="B155" s="251"/>
      <c r="C155" s="251"/>
      <c r="D155" s="251"/>
      <c r="E155" s="251"/>
      <c r="F155" s="132"/>
      <c r="G155" s="130"/>
      <c r="H155" s="131"/>
      <c r="I155" s="247"/>
      <c r="J155" s="247"/>
    </row>
    <row r="156" spans="1:10" ht="15" customHeight="1" x14ac:dyDescent="0.3">
      <c r="A156" s="248">
        <v>75</v>
      </c>
      <c r="B156" s="250"/>
      <c r="C156" s="250"/>
      <c r="D156" s="250"/>
      <c r="E156" s="250"/>
      <c r="F156" s="129"/>
      <c r="G156" s="130"/>
      <c r="H156" s="131"/>
      <c r="I156" s="246"/>
      <c r="J156" s="246"/>
    </row>
    <row r="157" spans="1:10" ht="15" customHeight="1" x14ac:dyDescent="0.3">
      <c r="A157" s="249"/>
      <c r="B157" s="251"/>
      <c r="C157" s="251"/>
      <c r="D157" s="251"/>
      <c r="E157" s="251"/>
      <c r="F157" s="132"/>
      <c r="G157" s="130"/>
      <c r="H157" s="131"/>
      <c r="I157" s="247"/>
      <c r="J157" s="247"/>
    </row>
    <row r="158" spans="1:10" ht="15" customHeight="1" x14ac:dyDescent="0.3">
      <c r="A158" s="248">
        <v>76</v>
      </c>
      <c r="B158" s="250"/>
      <c r="C158" s="250"/>
      <c r="D158" s="250"/>
      <c r="E158" s="250"/>
      <c r="F158" s="129"/>
      <c r="G158" s="130"/>
      <c r="H158" s="131"/>
      <c r="I158" s="246"/>
      <c r="J158" s="246"/>
    </row>
    <row r="159" spans="1:10" ht="15" customHeight="1" x14ac:dyDescent="0.3">
      <c r="A159" s="249"/>
      <c r="B159" s="251"/>
      <c r="C159" s="251"/>
      <c r="D159" s="251"/>
      <c r="E159" s="251"/>
      <c r="F159" s="132"/>
      <c r="G159" s="130"/>
      <c r="H159" s="131"/>
      <c r="I159" s="247"/>
      <c r="J159" s="247"/>
    </row>
    <row r="160" spans="1:10" ht="15" customHeight="1" x14ac:dyDescent="0.3">
      <c r="A160" s="248">
        <v>77</v>
      </c>
      <c r="B160" s="250"/>
      <c r="C160" s="250"/>
      <c r="D160" s="250"/>
      <c r="E160" s="250"/>
      <c r="F160" s="129"/>
      <c r="G160" s="130"/>
      <c r="H160" s="131"/>
      <c r="I160" s="246"/>
      <c r="J160" s="246"/>
    </row>
    <row r="161" spans="1:10" ht="15" customHeight="1" x14ac:dyDescent="0.3">
      <c r="A161" s="249"/>
      <c r="B161" s="251"/>
      <c r="C161" s="251"/>
      <c r="D161" s="251"/>
      <c r="E161" s="251"/>
      <c r="F161" s="132"/>
      <c r="G161" s="130"/>
      <c r="H161" s="131"/>
      <c r="I161" s="247"/>
      <c r="J161" s="247"/>
    </row>
    <row r="162" spans="1:10" ht="15" customHeight="1" x14ac:dyDescent="0.3">
      <c r="A162" s="248">
        <v>78</v>
      </c>
      <c r="B162" s="250"/>
      <c r="C162" s="250"/>
      <c r="D162" s="250"/>
      <c r="E162" s="250"/>
      <c r="F162" s="129"/>
      <c r="G162" s="130"/>
      <c r="H162" s="131"/>
      <c r="I162" s="246"/>
      <c r="J162" s="246"/>
    </row>
    <row r="163" spans="1:10" ht="15" customHeight="1" x14ac:dyDescent="0.3">
      <c r="A163" s="249"/>
      <c r="B163" s="251"/>
      <c r="C163" s="251"/>
      <c r="D163" s="251"/>
      <c r="E163" s="251"/>
      <c r="F163" s="132"/>
      <c r="G163" s="130"/>
      <c r="H163" s="131"/>
      <c r="I163" s="247"/>
      <c r="J163" s="247"/>
    </row>
    <row r="164" spans="1:10" ht="15" customHeight="1" x14ac:dyDescent="0.3">
      <c r="A164" s="248">
        <v>79</v>
      </c>
      <c r="B164" s="250"/>
      <c r="C164" s="250"/>
      <c r="D164" s="250"/>
      <c r="E164" s="250"/>
      <c r="F164" s="129"/>
      <c r="G164" s="130"/>
      <c r="H164" s="131"/>
      <c r="I164" s="246"/>
      <c r="J164" s="246"/>
    </row>
    <row r="165" spans="1:10" ht="15" customHeight="1" x14ac:dyDescent="0.3">
      <c r="A165" s="249"/>
      <c r="B165" s="251"/>
      <c r="C165" s="251"/>
      <c r="D165" s="251"/>
      <c r="E165" s="251"/>
      <c r="F165" s="132"/>
      <c r="G165" s="130"/>
      <c r="H165" s="131"/>
      <c r="I165" s="247"/>
      <c r="J165" s="247"/>
    </row>
    <row r="166" spans="1:10" ht="15" customHeight="1" x14ac:dyDescent="0.3">
      <c r="A166" s="248">
        <v>80</v>
      </c>
      <c r="B166" s="250"/>
      <c r="C166" s="250"/>
      <c r="D166" s="250"/>
      <c r="E166" s="250"/>
      <c r="F166" s="129"/>
      <c r="G166" s="130"/>
      <c r="H166" s="131"/>
      <c r="I166" s="246"/>
      <c r="J166" s="246"/>
    </row>
    <row r="167" spans="1:10" ht="15" customHeight="1" x14ac:dyDescent="0.3">
      <c r="A167" s="249"/>
      <c r="B167" s="251"/>
      <c r="C167" s="251"/>
      <c r="D167" s="251"/>
      <c r="E167" s="251"/>
      <c r="F167" s="132"/>
      <c r="G167" s="130"/>
      <c r="H167" s="131"/>
      <c r="I167" s="247"/>
      <c r="J167" s="247"/>
    </row>
    <row r="168" spans="1:10" ht="15" customHeight="1" x14ac:dyDescent="0.3">
      <c r="A168" s="248">
        <v>81</v>
      </c>
      <c r="B168" s="250"/>
      <c r="C168" s="250"/>
      <c r="D168" s="250"/>
      <c r="E168" s="250"/>
      <c r="F168" s="129"/>
      <c r="G168" s="130"/>
      <c r="H168" s="131"/>
      <c r="I168" s="246"/>
      <c r="J168" s="246"/>
    </row>
    <row r="169" spans="1:10" ht="15" customHeight="1" x14ac:dyDescent="0.3">
      <c r="A169" s="249"/>
      <c r="B169" s="251"/>
      <c r="C169" s="251"/>
      <c r="D169" s="251"/>
      <c r="E169" s="251"/>
      <c r="F169" s="132"/>
      <c r="G169" s="130"/>
      <c r="H169" s="131"/>
      <c r="I169" s="247"/>
      <c r="J169" s="247"/>
    </row>
    <row r="170" spans="1:10" ht="15" customHeight="1" x14ac:dyDescent="0.3">
      <c r="A170" s="248">
        <v>82</v>
      </c>
      <c r="B170" s="250"/>
      <c r="C170" s="250"/>
      <c r="D170" s="250"/>
      <c r="E170" s="250"/>
      <c r="F170" s="129"/>
      <c r="G170" s="130"/>
      <c r="H170" s="131"/>
      <c r="I170" s="246"/>
      <c r="J170" s="246"/>
    </row>
    <row r="171" spans="1:10" ht="15" customHeight="1" x14ac:dyDescent="0.3">
      <c r="A171" s="249"/>
      <c r="B171" s="251"/>
      <c r="C171" s="251"/>
      <c r="D171" s="251"/>
      <c r="E171" s="251"/>
      <c r="F171" s="132"/>
      <c r="G171" s="130"/>
      <c r="H171" s="131"/>
      <c r="I171" s="247"/>
      <c r="J171" s="247"/>
    </row>
    <row r="172" spans="1:10" ht="15" customHeight="1" x14ac:dyDescent="0.3">
      <c r="A172" s="248">
        <v>83</v>
      </c>
      <c r="B172" s="250"/>
      <c r="C172" s="250"/>
      <c r="D172" s="250"/>
      <c r="E172" s="250"/>
      <c r="F172" s="129"/>
      <c r="G172" s="130"/>
      <c r="H172" s="131"/>
      <c r="I172" s="246"/>
      <c r="J172" s="246"/>
    </row>
    <row r="173" spans="1:10" ht="15" customHeight="1" x14ac:dyDescent="0.3">
      <c r="A173" s="249"/>
      <c r="B173" s="251"/>
      <c r="C173" s="251"/>
      <c r="D173" s="251"/>
      <c r="E173" s="251"/>
      <c r="F173" s="132"/>
      <c r="G173" s="130"/>
      <c r="H173" s="131"/>
      <c r="I173" s="247"/>
      <c r="J173" s="247"/>
    </row>
    <row r="174" spans="1:10" ht="15" customHeight="1" x14ac:dyDescent="0.3">
      <c r="A174" s="248">
        <v>84</v>
      </c>
      <c r="B174" s="250"/>
      <c r="C174" s="250"/>
      <c r="D174" s="250"/>
      <c r="E174" s="250"/>
      <c r="F174" s="129"/>
      <c r="G174" s="130"/>
      <c r="H174" s="131"/>
      <c r="I174" s="246"/>
      <c r="J174" s="246"/>
    </row>
    <row r="175" spans="1:10" ht="15" customHeight="1" x14ac:dyDescent="0.3">
      <c r="A175" s="249"/>
      <c r="B175" s="251"/>
      <c r="C175" s="251"/>
      <c r="D175" s="251"/>
      <c r="E175" s="251"/>
      <c r="F175" s="132"/>
      <c r="G175" s="130"/>
      <c r="H175" s="131"/>
      <c r="I175" s="247"/>
      <c r="J175" s="247"/>
    </row>
    <row r="176" spans="1:10" ht="15" customHeight="1" x14ac:dyDescent="0.3">
      <c r="A176" s="248">
        <v>85</v>
      </c>
      <c r="B176" s="250"/>
      <c r="C176" s="250"/>
      <c r="D176" s="250"/>
      <c r="E176" s="250"/>
      <c r="F176" s="129"/>
      <c r="G176" s="130"/>
      <c r="H176" s="131"/>
      <c r="I176" s="246"/>
      <c r="J176" s="246"/>
    </row>
    <row r="177" spans="1:10" ht="15" customHeight="1" x14ac:dyDescent="0.3">
      <c r="A177" s="249"/>
      <c r="B177" s="251"/>
      <c r="C177" s="251"/>
      <c r="D177" s="251"/>
      <c r="E177" s="251"/>
      <c r="F177" s="132"/>
      <c r="G177" s="130"/>
      <c r="H177" s="131"/>
      <c r="I177" s="247"/>
      <c r="J177" s="247"/>
    </row>
    <row r="178" spans="1:10" ht="15" customHeight="1" x14ac:dyDescent="0.3">
      <c r="A178" s="248">
        <v>86</v>
      </c>
      <c r="B178" s="250"/>
      <c r="C178" s="250"/>
      <c r="D178" s="250"/>
      <c r="E178" s="250"/>
      <c r="F178" s="129"/>
      <c r="G178" s="130"/>
      <c r="H178" s="131"/>
      <c r="I178" s="246"/>
      <c r="J178" s="246"/>
    </row>
    <row r="179" spans="1:10" ht="15" customHeight="1" x14ac:dyDescent="0.3">
      <c r="A179" s="249"/>
      <c r="B179" s="251"/>
      <c r="C179" s="251"/>
      <c r="D179" s="251"/>
      <c r="E179" s="251"/>
      <c r="F179" s="132"/>
      <c r="G179" s="130"/>
      <c r="H179" s="131"/>
      <c r="I179" s="247"/>
      <c r="J179" s="247"/>
    </row>
    <row r="180" spans="1:10" ht="15" customHeight="1" x14ac:dyDescent="0.3">
      <c r="A180" s="248">
        <v>87</v>
      </c>
      <c r="B180" s="250"/>
      <c r="C180" s="250"/>
      <c r="D180" s="250"/>
      <c r="E180" s="250"/>
      <c r="F180" s="129"/>
      <c r="G180" s="130"/>
      <c r="H180" s="131"/>
      <c r="I180" s="246"/>
      <c r="J180" s="246"/>
    </row>
    <row r="181" spans="1:10" ht="15" customHeight="1" x14ac:dyDescent="0.3">
      <c r="A181" s="249"/>
      <c r="B181" s="251"/>
      <c r="C181" s="251"/>
      <c r="D181" s="251"/>
      <c r="E181" s="251"/>
      <c r="F181" s="132"/>
      <c r="G181" s="130"/>
      <c r="H181" s="131"/>
      <c r="I181" s="247"/>
      <c r="J181" s="247"/>
    </row>
    <row r="182" spans="1:10" ht="15" customHeight="1" x14ac:dyDescent="0.3">
      <c r="A182" s="248">
        <v>88</v>
      </c>
      <c r="B182" s="250"/>
      <c r="C182" s="250"/>
      <c r="D182" s="250"/>
      <c r="E182" s="250"/>
      <c r="F182" s="129"/>
      <c r="G182" s="130"/>
      <c r="H182" s="131"/>
      <c r="I182" s="246"/>
      <c r="J182" s="246"/>
    </row>
    <row r="183" spans="1:10" ht="15" customHeight="1" x14ac:dyDescent="0.3">
      <c r="A183" s="249"/>
      <c r="B183" s="251"/>
      <c r="C183" s="251"/>
      <c r="D183" s="251"/>
      <c r="E183" s="251"/>
      <c r="F183" s="132"/>
      <c r="G183" s="130"/>
      <c r="H183" s="131"/>
      <c r="I183" s="247"/>
      <c r="J183" s="247"/>
    </row>
    <row r="184" spans="1:10" ht="15" customHeight="1" x14ac:dyDescent="0.3">
      <c r="A184" s="248">
        <v>89</v>
      </c>
      <c r="B184" s="250"/>
      <c r="C184" s="250"/>
      <c r="D184" s="250"/>
      <c r="E184" s="250"/>
      <c r="F184" s="129"/>
      <c r="G184" s="130"/>
      <c r="H184" s="131"/>
      <c r="I184" s="246"/>
      <c r="J184" s="246"/>
    </row>
    <row r="185" spans="1:10" ht="15" customHeight="1" x14ac:dyDescent="0.3">
      <c r="A185" s="249"/>
      <c r="B185" s="251"/>
      <c r="C185" s="251"/>
      <c r="D185" s="251"/>
      <c r="E185" s="251"/>
      <c r="F185" s="132"/>
      <c r="G185" s="130"/>
      <c r="H185" s="131"/>
      <c r="I185" s="247"/>
      <c r="J185" s="247"/>
    </row>
    <row r="186" spans="1:10" ht="15" customHeight="1" x14ac:dyDescent="0.3">
      <c r="A186" s="248">
        <v>90</v>
      </c>
      <c r="B186" s="250"/>
      <c r="C186" s="250"/>
      <c r="D186" s="250"/>
      <c r="E186" s="250"/>
      <c r="F186" s="129"/>
      <c r="G186" s="130"/>
      <c r="H186" s="131"/>
      <c r="I186" s="246"/>
      <c r="J186" s="246"/>
    </row>
    <row r="187" spans="1:10" ht="15" customHeight="1" x14ac:dyDescent="0.3">
      <c r="A187" s="249"/>
      <c r="B187" s="251"/>
      <c r="C187" s="251"/>
      <c r="D187" s="251"/>
      <c r="E187" s="251"/>
      <c r="F187" s="132"/>
      <c r="G187" s="130"/>
      <c r="H187" s="131"/>
      <c r="I187" s="247"/>
      <c r="J187" s="247"/>
    </row>
    <row r="188" spans="1:10" ht="15" customHeight="1" x14ac:dyDescent="0.3">
      <c r="A188" s="248">
        <v>91</v>
      </c>
      <c r="B188" s="250"/>
      <c r="C188" s="250"/>
      <c r="D188" s="250"/>
      <c r="E188" s="250"/>
      <c r="F188" s="129"/>
      <c r="G188" s="130"/>
      <c r="H188" s="131"/>
      <c r="I188" s="246"/>
      <c r="J188" s="246"/>
    </row>
    <row r="189" spans="1:10" ht="15" customHeight="1" x14ac:dyDescent="0.3">
      <c r="A189" s="249"/>
      <c r="B189" s="251"/>
      <c r="C189" s="251"/>
      <c r="D189" s="251"/>
      <c r="E189" s="251"/>
      <c r="F189" s="132"/>
      <c r="G189" s="130"/>
      <c r="H189" s="131"/>
      <c r="I189" s="247"/>
      <c r="J189" s="247"/>
    </row>
    <row r="190" spans="1:10" ht="15" customHeight="1" x14ac:dyDescent="0.3">
      <c r="A190" s="248">
        <v>92</v>
      </c>
      <c r="B190" s="250"/>
      <c r="C190" s="250"/>
      <c r="D190" s="250"/>
      <c r="E190" s="250"/>
      <c r="F190" s="129"/>
      <c r="G190" s="130"/>
      <c r="H190" s="131"/>
      <c r="I190" s="246"/>
      <c r="J190" s="246"/>
    </row>
    <row r="191" spans="1:10" ht="15" customHeight="1" x14ac:dyDescent="0.3">
      <c r="A191" s="249"/>
      <c r="B191" s="251"/>
      <c r="C191" s="251"/>
      <c r="D191" s="251"/>
      <c r="E191" s="251"/>
      <c r="F191" s="132"/>
      <c r="G191" s="130"/>
      <c r="H191" s="131"/>
      <c r="I191" s="247"/>
      <c r="J191" s="247"/>
    </row>
    <row r="192" spans="1:10" ht="15" customHeight="1" x14ac:dyDescent="0.3">
      <c r="A192" s="248">
        <v>93</v>
      </c>
      <c r="B192" s="250"/>
      <c r="C192" s="250"/>
      <c r="D192" s="250"/>
      <c r="E192" s="250"/>
      <c r="F192" s="129"/>
      <c r="G192" s="130"/>
      <c r="H192" s="131"/>
      <c r="I192" s="246"/>
      <c r="J192" s="246"/>
    </row>
    <row r="193" spans="1:10" ht="15" customHeight="1" x14ac:dyDescent="0.3">
      <c r="A193" s="249"/>
      <c r="B193" s="251"/>
      <c r="C193" s="251"/>
      <c r="D193" s="251"/>
      <c r="E193" s="251"/>
      <c r="F193" s="132"/>
      <c r="G193" s="130"/>
      <c r="H193" s="131"/>
      <c r="I193" s="247"/>
      <c r="J193" s="247"/>
    </row>
    <row r="194" spans="1:10" ht="15" customHeight="1" x14ac:dyDescent="0.3">
      <c r="A194" s="248">
        <v>94</v>
      </c>
      <c r="B194" s="250"/>
      <c r="C194" s="250"/>
      <c r="D194" s="250"/>
      <c r="E194" s="250"/>
      <c r="F194" s="129"/>
      <c r="G194" s="130"/>
      <c r="H194" s="131"/>
      <c r="I194" s="246"/>
      <c r="J194" s="246"/>
    </row>
    <row r="195" spans="1:10" ht="15" customHeight="1" x14ac:dyDescent="0.3">
      <c r="A195" s="249"/>
      <c r="B195" s="251"/>
      <c r="C195" s="251"/>
      <c r="D195" s="251"/>
      <c r="E195" s="251"/>
      <c r="F195" s="132"/>
      <c r="G195" s="130"/>
      <c r="H195" s="131"/>
      <c r="I195" s="247"/>
      <c r="J195" s="247"/>
    </row>
    <row r="196" spans="1:10" ht="15" customHeight="1" x14ac:dyDescent="0.3">
      <c r="A196" s="248">
        <v>95</v>
      </c>
      <c r="B196" s="250"/>
      <c r="C196" s="250"/>
      <c r="D196" s="250"/>
      <c r="E196" s="250"/>
      <c r="F196" s="129"/>
      <c r="G196" s="130"/>
      <c r="H196" s="131"/>
      <c r="I196" s="246"/>
      <c r="J196" s="246"/>
    </row>
    <row r="197" spans="1:10" ht="15" customHeight="1" x14ac:dyDescent="0.3">
      <c r="A197" s="249"/>
      <c r="B197" s="251"/>
      <c r="C197" s="251"/>
      <c r="D197" s="251"/>
      <c r="E197" s="251"/>
      <c r="F197" s="132"/>
      <c r="G197" s="130"/>
      <c r="H197" s="131"/>
      <c r="I197" s="247"/>
      <c r="J197" s="247"/>
    </row>
    <row r="198" spans="1:10" ht="15" customHeight="1" x14ac:dyDescent="0.3">
      <c r="A198" s="248">
        <v>96</v>
      </c>
      <c r="B198" s="250"/>
      <c r="C198" s="250"/>
      <c r="D198" s="250"/>
      <c r="E198" s="250"/>
      <c r="F198" s="129"/>
      <c r="G198" s="130"/>
      <c r="H198" s="131"/>
      <c r="I198" s="246"/>
      <c r="J198" s="246"/>
    </row>
    <row r="199" spans="1:10" ht="15" customHeight="1" x14ac:dyDescent="0.3">
      <c r="A199" s="249"/>
      <c r="B199" s="251"/>
      <c r="C199" s="251"/>
      <c r="D199" s="251"/>
      <c r="E199" s="251"/>
      <c r="F199" s="132"/>
      <c r="G199" s="130"/>
      <c r="H199" s="131"/>
      <c r="I199" s="247"/>
      <c r="J199" s="247"/>
    </row>
    <row r="200" spans="1:10" ht="15" customHeight="1" x14ac:dyDescent="0.3">
      <c r="A200" s="248">
        <v>97</v>
      </c>
      <c r="B200" s="250"/>
      <c r="C200" s="250"/>
      <c r="D200" s="250"/>
      <c r="E200" s="250"/>
      <c r="F200" s="129"/>
      <c r="G200" s="130"/>
      <c r="H200" s="131"/>
      <c r="I200" s="246"/>
      <c r="J200" s="246"/>
    </row>
    <row r="201" spans="1:10" ht="15" customHeight="1" x14ac:dyDescent="0.3">
      <c r="A201" s="249"/>
      <c r="B201" s="251"/>
      <c r="C201" s="251"/>
      <c r="D201" s="251"/>
      <c r="E201" s="251"/>
      <c r="F201" s="132"/>
      <c r="G201" s="130"/>
      <c r="H201" s="131"/>
      <c r="I201" s="247"/>
      <c r="J201" s="247"/>
    </row>
    <row r="202" spans="1:10" ht="15" customHeight="1" x14ac:dyDescent="0.3">
      <c r="A202" s="248">
        <v>98</v>
      </c>
      <c r="B202" s="250"/>
      <c r="C202" s="250"/>
      <c r="D202" s="250"/>
      <c r="E202" s="250"/>
      <c r="F202" s="129"/>
      <c r="G202" s="130"/>
      <c r="H202" s="131"/>
      <c r="I202" s="246"/>
      <c r="J202" s="246"/>
    </row>
    <row r="203" spans="1:10" ht="15" customHeight="1" x14ac:dyDescent="0.3">
      <c r="A203" s="249"/>
      <c r="B203" s="251"/>
      <c r="C203" s="251"/>
      <c r="D203" s="251"/>
      <c r="E203" s="251"/>
      <c r="F203" s="132"/>
      <c r="G203" s="130"/>
      <c r="H203" s="131"/>
      <c r="I203" s="247"/>
      <c r="J203" s="247"/>
    </row>
    <row r="204" spans="1:10" ht="15" customHeight="1" x14ac:dyDescent="0.3">
      <c r="A204" s="248">
        <v>99</v>
      </c>
      <c r="B204" s="250"/>
      <c r="C204" s="250"/>
      <c r="D204" s="250"/>
      <c r="E204" s="250"/>
      <c r="F204" s="129"/>
      <c r="G204" s="130"/>
      <c r="H204" s="131"/>
      <c r="I204" s="246"/>
      <c r="J204" s="246"/>
    </row>
    <row r="205" spans="1:10" ht="15" customHeight="1" x14ac:dyDescent="0.3">
      <c r="A205" s="249"/>
      <c r="B205" s="251"/>
      <c r="C205" s="251"/>
      <c r="D205" s="251"/>
      <c r="E205" s="251"/>
      <c r="F205" s="132"/>
      <c r="G205" s="130"/>
      <c r="H205" s="131"/>
      <c r="I205" s="247"/>
      <c r="J205" s="247"/>
    </row>
    <row r="206" spans="1:10" ht="15" customHeight="1" x14ac:dyDescent="0.3">
      <c r="A206" s="248">
        <v>100</v>
      </c>
      <c r="B206" s="250"/>
      <c r="C206" s="250"/>
      <c r="D206" s="250"/>
      <c r="E206" s="250"/>
      <c r="F206" s="129"/>
      <c r="G206" s="130"/>
      <c r="H206" s="131"/>
      <c r="I206" s="246"/>
      <c r="J206" s="246"/>
    </row>
    <row r="207" spans="1:10" ht="15" customHeight="1" x14ac:dyDescent="0.3">
      <c r="A207" s="249"/>
      <c r="B207" s="251"/>
      <c r="C207" s="251"/>
      <c r="D207" s="251"/>
      <c r="E207" s="251"/>
      <c r="F207" s="132"/>
      <c r="G207" s="130"/>
      <c r="H207" s="131"/>
      <c r="I207" s="247"/>
      <c r="J207" s="247"/>
    </row>
    <row r="208" spans="1:10" ht="15" customHeight="1" x14ac:dyDescent="0.3">
      <c r="A208" s="248">
        <v>101</v>
      </c>
      <c r="B208" s="250"/>
      <c r="C208" s="250"/>
      <c r="D208" s="250"/>
      <c r="E208" s="250"/>
      <c r="F208" s="129"/>
      <c r="G208" s="130"/>
      <c r="H208" s="131"/>
      <c r="I208" s="246"/>
      <c r="J208" s="246"/>
    </row>
    <row r="209" spans="1:10" ht="15" customHeight="1" x14ac:dyDescent="0.3">
      <c r="A209" s="249"/>
      <c r="B209" s="251"/>
      <c r="C209" s="251"/>
      <c r="D209" s="251"/>
      <c r="E209" s="251"/>
      <c r="F209" s="132"/>
      <c r="G209" s="130"/>
      <c r="H209" s="131"/>
      <c r="I209" s="247"/>
      <c r="J209" s="247"/>
    </row>
    <row r="210" spans="1:10" ht="15" customHeight="1" x14ac:dyDescent="0.3">
      <c r="A210" s="248">
        <v>102</v>
      </c>
      <c r="B210" s="250"/>
      <c r="C210" s="250"/>
      <c r="D210" s="250"/>
      <c r="E210" s="250"/>
      <c r="F210" s="129"/>
      <c r="G210" s="130"/>
      <c r="H210" s="131"/>
      <c r="I210" s="246"/>
      <c r="J210" s="246"/>
    </row>
    <row r="211" spans="1:10" ht="15" customHeight="1" x14ac:dyDescent="0.3">
      <c r="A211" s="249"/>
      <c r="B211" s="251"/>
      <c r="C211" s="251"/>
      <c r="D211" s="251"/>
      <c r="E211" s="251"/>
      <c r="F211" s="132"/>
      <c r="G211" s="130"/>
      <c r="H211" s="131"/>
      <c r="I211" s="247"/>
      <c r="J211" s="247"/>
    </row>
    <row r="212" spans="1:10" ht="15" customHeight="1" x14ac:dyDescent="0.3">
      <c r="A212" s="248">
        <v>103</v>
      </c>
      <c r="B212" s="250"/>
      <c r="C212" s="250"/>
      <c r="D212" s="250"/>
      <c r="E212" s="250"/>
      <c r="F212" s="129"/>
      <c r="G212" s="130"/>
      <c r="H212" s="131"/>
      <c r="I212" s="246"/>
      <c r="J212" s="246"/>
    </row>
    <row r="213" spans="1:10" ht="15" customHeight="1" x14ac:dyDescent="0.3">
      <c r="A213" s="249"/>
      <c r="B213" s="251"/>
      <c r="C213" s="251"/>
      <c r="D213" s="251"/>
      <c r="E213" s="251"/>
      <c r="F213" s="132"/>
      <c r="G213" s="130"/>
      <c r="H213" s="131"/>
      <c r="I213" s="247"/>
      <c r="J213" s="247"/>
    </row>
    <row r="214" spans="1:10" ht="15" customHeight="1" x14ac:dyDescent="0.3">
      <c r="A214" s="248">
        <v>104</v>
      </c>
      <c r="B214" s="250"/>
      <c r="C214" s="250"/>
      <c r="D214" s="250"/>
      <c r="E214" s="250"/>
      <c r="F214" s="129"/>
      <c r="G214" s="130"/>
      <c r="H214" s="131"/>
      <c r="I214" s="246"/>
      <c r="J214" s="246"/>
    </row>
    <row r="215" spans="1:10" ht="15" customHeight="1" x14ac:dyDescent="0.3">
      <c r="A215" s="249"/>
      <c r="B215" s="251"/>
      <c r="C215" s="251"/>
      <c r="D215" s="251"/>
      <c r="E215" s="251"/>
      <c r="F215" s="132"/>
      <c r="G215" s="130"/>
      <c r="H215" s="131"/>
      <c r="I215" s="247"/>
      <c r="J215" s="247"/>
    </row>
    <row r="216" spans="1:10" ht="15" customHeight="1" x14ac:dyDescent="0.3">
      <c r="A216" s="248">
        <v>105</v>
      </c>
      <c r="B216" s="250"/>
      <c r="C216" s="250"/>
      <c r="D216" s="250"/>
      <c r="E216" s="250"/>
      <c r="F216" s="129"/>
      <c r="G216" s="130"/>
      <c r="H216" s="131"/>
      <c r="I216" s="246"/>
      <c r="J216" s="246"/>
    </row>
    <row r="217" spans="1:10" ht="15" customHeight="1" x14ac:dyDescent="0.3">
      <c r="A217" s="249"/>
      <c r="B217" s="251"/>
      <c r="C217" s="251"/>
      <c r="D217" s="251"/>
      <c r="E217" s="251"/>
      <c r="F217" s="132"/>
      <c r="G217" s="130"/>
      <c r="H217" s="131"/>
      <c r="I217" s="247"/>
      <c r="J217" s="247"/>
    </row>
    <row r="218" spans="1:10" ht="15" customHeight="1" x14ac:dyDescent="0.3">
      <c r="A218" s="248">
        <v>106</v>
      </c>
      <c r="B218" s="250"/>
      <c r="C218" s="250"/>
      <c r="D218" s="250"/>
      <c r="E218" s="250"/>
      <c r="F218" s="129"/>
      <c r="G218" s="130"/>
      <c r="H218" s="131"/>
      <c r="I218" s="246"/>
      <c r="J218" s="246"/>
    </row>
    <row r="219" spans="1:10" ht="15" customHeight="1" x14ac:dyDescent="0.3">
      <c r="A219" s="249"/>
      <c r="B219" s="251"/>
      <c r="C219" s="251"/>
      <c r="D219" s="251"/>
      <c r="E219" s="251"/>
      <c r="F219" s="132"/>
      <c r="G219" s="130"/>
      <c r="H219" s="131"/>
      <c r="I219" s="247"/>
      <c r="J219" s="247"/>
    </row>
    <row r="220" spans="1:10" ht="15" customHeight="1" x14ac:dyDescent="0.3">
      <c r="A220" s="248">
        <v>107</v>
      </c>
      <c r="B220" s="250"/>
      <c r="C220" s="250"/>
      <c r="D220" s="250"/>
      <c r="E220" s="250"/>
      <c r="F220" s="129"/>
      <c r="G220" s="130"/>
      <c r="H220" s="131"/>
      <c r="I220" s="246"/>
      <c r="J220" s="246"/>
    </row>
    <row r="221" spans="1:10" ht="15" customHeight="1" x14ac:dyDescent="0.3">
      <c r="A221" s="249"/>
      <c r="B221" s="251"/>
      <c r="C221" s="251"/>
      <c r="D221" s="251"/>
      <c r="E221" s="251"/>
      <c r="F221" s="132"/>
      <c r="G221" s="130"/>
      <c r="H221" s="131"/>
      <c r="I221" s="247"/>
      <c r="J221" s="247"/>
    </row>
    <row r="222" spans="1:10" ht="15" customHeight="1" x14ac:dyDescent="0.3">
      <c r="A222" s="248">
        <v>108</v>
      </c>
      <c r="B222" s="250"/>
      <c r="C222" s="250"/>
      <c r="D222" s="250"/>
      <c r="E222" s="250"/>
      <c r="F222" s="129"/>
      <c r="G222" s="130"/>
      <c r="H222" s="131"/>
      <c r="I222" s="246"/>
      <c r="J222" s="246"/>
    </row>
    <row r="223" spans="1:10" ht="15" customHeight="1" x14ac:dyDescent="0.3">
      <c r="A223" s="249"/>
      <c r="B223" s="251"/>
      <c r="C223" s="251"/>
      <c r="D223" s="251"/>
      <c r="E223" s="251"/>
      <c r="F223" s="132"/>
      <c r="G223" s="130"/>
      <c r="H223" s="131"/>
      <c r="I223" s="247"/>
      <c r="J223" s="247"/>
    </row>
    <row r="224" spans="1:10" ht="15" customHeight="1" x14ac:dyDescent="0.3">
      <c r="A224" s="248">
        <v>109</v>
      </c>
      <c r="B224" s="250"/>
      <c r="C224" s="250"/>
      <c r="D224" s="250"/>
      <c r="E224" s="250"/>
      <c r="F224" s="129"/>
      <c r="G224" s="130"/>
      <c r="H224" s="131"/>
      <c r="I224" s="246"/>
      <c r="J224" s="246"/>
    </row>
    <row r="225" spans="1:10" ht="15" customHeight="1" x14ac:dyDescent="0.3">
      <c r="A225" s="249"/>
      <c r="B225" s="251"/>
      <c r="C225" s="251"/>
      <c r="D225" s="251"/>
      <c r="E225" s="251"/>
      <c r="F225" s="132"/>
      <c r="G225" s="130"/>
      <c r="H225" s="131"/>
      <c r="I225" s="247"/>
      <c r="J225" s="247"/>
    </row>
    <row r="226" spans="1:10" ht="15" customHeight="1" x14ac:dyDescent="0.3">
      <c r="A226" s="248">
        <v>110</v>
      </c>
      <c r="B226" s="250"/>
      <c r="C226" s="250"/>
      <c r="D226" s="250"/>
      <c r="E226" s="250"/>
      <c r="F226" s="129"/>
      <c r="G226" s="130"/>
      <c r="H226" s="131"/>
      <c r="I226" s="246"/>
      <c r="J226" s="246"/>
    </row>
    <row r="227" spans="1:10" ht="15" customHeight="1" x14ac:dyDescent="0.3">
      <c r="A227" s="249"/>
      <c r="B227" s="251"/>
      <c r="C227" s="251"/>
      <c r="D227" s="251"/>
      <c r="E227" s="251"/>
      <c r="F227" s="132"/>
      <c r="G227" s="130"/>
      <c r="H227" s="131"/>
      <c r="I227" s="247"/>
      <c r="J227" s="247"/>
    </row>
    <row r="228" spans="1:10" ht="15" customHeight="1" x14ac:dyDescent="0.3">
      <c r="A228" s="248">
        <v>111</v>
      </c>
      <c r="B228" s="250"/>
      <c r="C228" s="250"/>
      <c r="D228" s="250"/>
      <c r="E228" s="250"/>
      <c r="F228" s="129"/>
      <c r="G228" s="130"/>
      <c r="H228" s="131"/>
      <c r="I228" s="246"/>
      <c r="J228" s="246"/>
    </row>
    <row r="229" spans="1:10" ht="15" customHeight="1" x14ac:dyDescent="0.3">
      <c r="A229" s="249"/>
      <c r="B229" s="251"/>
      <c r="C229" s="251"/>
      <c r="D229" s="251"/>
      <c r="E229" s="251"/>
      <c r="F229" s="132"/>
      <c r="G229" s="130"/>
      <c r="H229" s="131"/>
      <c r="I229" s="247"/>
      <c r="J229" s="247"/>
    </row>
  </sheetData>
  <sheetProtection sheet="1" objects="1" scenarios="1" formatCells="0" formatColumns="0" formatRows="0"/>
  <mergeCells count="786">
    <mergeCell ref="A1:J1"/>
    <mergeCell ref="D3:E3"/>
    <mergeCell ref="D4:E4"/>
    <mergeCell ref="H3:I3"/>
    <mergeCell ref="H4:I4"/>
    <mergeCell ref="J8:J9"/>
    <mergeCell ref="A10:A11"/>
    <mergeCell ref="B10:B11"/>
    <mergeCell ref="C10:C11"/>
    <mergeCell ref="D10:D11"/>
    <mergeCell ref="E10:E11"/>
    <mergeCell ref="I10:I11"/>
    <mergeCell ref="J10:J11"/>
    <mergeCell ref="B6:C6"/>
    <mergeCell ref="D6:E6"/>
    <mergeCell ref="I6:I7"/>
    <mergeCell ref="J6:J7"/>
    <mergeCell ref="A8:A9"/>
    <mergeCell ref="B8:B9"/>
    <mergeCell ref="C8:C9"/>
    <mergeCell ref="D8:D9"/>
    <mergeCell ref="E8:E9"/>
    <mergeCell ref="I8:I9"/>
    <mergeCell ref="J12:J13"/>
    <mergeCell ref="A14:A15"/>
    <mergeCell ref="B14:B15"/>
    <mergeCell ref="C14:C15"/>
    <mergeCell ref="D14:D15"/>
    <mergeCell ref="E14:E15"/>
    <mergeCell ref="I14:I15"/>
    <mergeCell ref="J14:J15"/>
    <mergeCell ref="A12:A13"/>
    <mergeCell ref="B12:B13"/>
    <mergeCell ref="C12:C13"/>
    <mergeCell ref="D12:D13"/>
    <mergeCell ref="E12:E13"/>
    <mergeCell ref="I12:I13"/>
    <mergeCell ref="J16:J17"/>
    <mergeCell ref="A18:A19"/>
    <mergeCell ref="B18:B19"/>
    <mergeCell ref="C18:C19"/>
    <mergeCell ref="D18:D19"/>
    <mergeCell ref="E18:E19"/>
    <mergeCell ref="I18:I19"/>
    <mergeCell ref="J18:J19"/>
    <mergeCell ref="A16:A17"/>
    <mergeCell ref="B16:B17"/>
    <mergeCell ref="C16:C17"/>
    <mergeCell ref="D16:D17"/>
    <mergeCell ref="E16:E17"/>
    <mergeCell ref="I16:I17"/>
    <mergeCell ref="J20:J21"/>
    <mergeCell ref="A22:A23"/>
    <mergeCell ref="B22:B23"/>
    <mergeCell ref="C22:C23"/>
    <mergeCell ref="D22:D23"/>
    <mergeCell ref="E22:E23"/>
    <mergeCell ref="I22:I23"/>
    <mergeCell ref="J22:J23"/>
    <mergeCell ref="A20:A21"/>
    <mergeCell ref="B20:B21"/>
    <mergeCell ref="C20:C21"/>
    <mergeCell ref="D20:D21"/>
    <mergeCell ref="E20:E21"/>
    <mergeCell ref="I20:I21"/>
    <mergeCell ref="J24:J25"/>
    <mergeCell ref="A26:A27"/>
    <mergeCell ref="B26:B27"/>
    <mergeCell ref="C26:C27"/>
    <mergeCell ref="D26:D27"/>
    <mergeCell ref="E26:E27"/>
    <mergeCell ref="I26:I27"/>
    <mergeCell ref="J26:J27"/>
    <mergeCell ref="A24:A25"/>
    <mergeCell ref="B24:B25"/>
    <mergeCell ref="C24:C25"/>
    <mergeCell ref="D24:D25"/>
    <mergeCell ref="E24:E25"/>
    <mergeCell ref="I24:I25"/>
    <mergeCell ref="J28:J29"/>
    <mergeCell ref="A30:A31"/>
    <mergeCell ref="B30:B31"/>
    <mergeCell ref="C30:C31"/>
    <mergeCell ref="D30:D31"/>
    <mergeCell ref="E30:E31"/>
    <mergeCell ref="I30:I31"/>
    <mergeCell ref="J30:J31"/>
    <mergeCell ref="A28:A29"/>
    <mergeCell ref="B28:B29"/>
    <mergeCell ref="C28:C29"/>
    <mergeCell ref="D28:D29"/>
    <mergeCell ref="E28:E29"/>
    <mergeCell ref="I28:I29"/>
    <mergeCell ref="J32:J33"/>
    <mergeCell ref="A34:A35"/>
    <mergeCell ref="B34:B35"/>
    <mergeCell ref="C34:C35"/>
    <mergeCell ref="D34:D35"/>
    <mergeCell ref="E34:E35"/>
    <mergeCell ref="I34:I35"/>
    <mergeCell ref="J34:J35"/>
    <mergeCell ref="A32:A33"/>
    <mergeCell ref="B32:B33"/>
    <mergeCell ref="C32:C33"/>
    <mergeCell ref="D32:D33"/>
    <mergeCell ref="E32:E33"/>
    <mergeCell ref="I32:I33"/>
    <mergeCell ref="J38:J39"/>
    <mergeCell ref="A40:A41"/>
    <mergeCell ref="B40:B41"/>
    <mergeCell ref="C40:C41"/>
    <mergeCell ref="D40:D41"/>
    <mergeCell ref="E40:E41"/>
    <mergeCell ref="I40:I41"/>
    <mergeCell ref="J40:J41"/>
    <mergeCell ref="J36:J37"/>
    <mergeCell ref="A38:A39"/>
    <mergeCell ref="B38:B39"/>
    <mergeCell ref="C38:C39"/>
    <mergeCell ref="D38:D39"/>
    <mergeCell ref="E38:E39"/>
    <mergeCell ref="I38:I39"/>
    <mergeCell ref="A36:A37"/>
    <mergeCell ref="B36:B37"/>
    <mergeCell ref="C36:C37"/>
    <mergeCell ref="D36:D37"/>
    <mergeCell ref="E36:E37"/>
    <mergeCell ref="I36:I37"/>
    <mergeCell ref="J42:J43"/>
    <mergeCell ref="A44:A45"/>
    <mergeCell ref="B44:B45"/>
    <mergeCell ref="C44:C45"/>
    <mergeCell ref="D44:D45"/>
    <mergeCell ref="E44:E45"/>
    <mergeCell ref="I44:I45"/>
    <mergeCell ref="J44:J45"/>
    <mergeCell ref="A42:A43"/>
    <mergeCell ref="B42:B43"/>
    <mergeCell ref="C42:C43"/>
    <mergeCell ref="D42:D43"/>
    <mergeCell ref="E42:E43"/>
    <mergeCell ref="I42:I43"/>
    <mergeCell ref="J46:J47"/>
    <mergeCell ref="A48:A49"/>
    <mergeCell ref="B48:B49"/>
    <mergeCell ref="C48:C49"/>
    <mergeCell ref="D48:D49"/>
    <mergeCell ref="E48:E49"/>
    <mergeCell ref="I48:I49"/>
    <mergeCell ref="J48:J49"/>
    <mergeCell ref="A46:A47"/>
    <mergeCell ref="B46:B47"/>
    <mergeCell ref="C46:C47"/>
    <mergeCell ref="D46:D47"/>
    <mergeCell ref="E46:E47"/>
    <mergeCell ref="I46:I47"/>
    <mergeCell ref="J50:J51"/>
    <mergeCell ref="A52:A53"/>
    <mergeCell ref="B52:B53"/>
    <mergeCell ref="C52:C53"/>
    <mergeCell ref="D52:D53"/>
    <mergeCell ref="E52:E53"/>
    <mergeCell ref="I52:I53"/>
    <mergeCell ref="J52:J53"/>
    <mergeCell ref="A50:A51"/>
    <mergeCell ref="B50:B51"/>
    <mergeCell ref="C50:C51"/>
    <mergeCell ref="D50:D51"/>
    <mergeCell ref="E50:E51"/>
    <mergeCell ref="I50:I51"/>
    <mergeCell ref="J54:J55"/>
    <mergeCell ref="A56:A57"/>
    <mergeCell ref="B56:B57"/>
    <mergeCell ref="C56:C57"/>
    <mergeCell ref="D56:D57"/>
    <mergeCell ref="E56:E57"/>
    <mergeCell ref="I56:I57"/>
    <mergeCell ref="J56:J57"/>
    <mergeCell ref="A54:A55"/>
    <mergeCell ref="B54:B55"/>
    <mergeCell ref="C54:C55"/>
    <mergeCell ref="D54:D55"/>
    <mergeCell ref="E54:E55"/>
    <mergeCell ref="I54:I55"/>
    <mergeCell ref="J58:J59"/>
    <mergeCell ref="A60:A61"/>
    <mergeCell ref="B60:B61"/>
    <mergeCell ref="C60:C61"/>
    <mergeCell ref="D60:D61"/>
    <mergeCell ref="E60:E61"/>
    <mergeCell ref="I60:I61"/>
    <mergeCell ref="J60:J61"/>
    <mergeCell ref="A58:A59"/>
    <mergeCell ref="B58:B59"/>
    <mergeCell ref="C58:C59"/>
    <mergeCell ref="D58:D59"/>
    <mergeCell ref="E58:E59"/>
    <mergeCell ref="I58:I59"/>
    <mergeCell ref="J62:J63"/>
    <mergeCell ref="A64:A65"/>
    <mergeCell ref="B64:B65"/>
    <mergeCell ref="C64:C65"/>
    <mergeCell ref="D64:D65"/>
    <mergeCell ref="E64:E65"/>
    <mergeCell ref="I64:I65"/>
    <mergeCell ref="J64:J65"/>
    <mergeCell ref="A62:A63"/>
    <mergeCell ref="B62:B63"/>
    <mergeCell ref="C62:C63"/>
    <mergeCell ref="D62:D63"/>
    <mergeCell ref="E62:E63"/>
    <mergeCell ref="I62:I63"/>
    <mergeCell ref="J66:J67"/>
    <mergeCell ref="A68:A69"/>
    <mergeCell ref="B68:B69"/>
    <mergeCell ref="C68:C69"/>
    <mergeCell ref="D68:D69"/>
    <mergeCell ref="E68:E69"/>
    <mergeCell ref="I68:I69"/>
    <mergeCell ref="J68:J69"/>
    <mergeCell ref="A66:A67"/>
    <mergeCell ref="B66:B67"/>
    <mergeCell ref="C66:C67"/>
    <mergeCell ref="D66:D67"/>
    <mergeCell ref="E66:E67"/>
    <mergeCell ref="I66:I67"/>
    <mergeCell ref="J70:J71"/>
    <mergeCell ref="A72:A73"/>
    <mergeCell ref="B72:B73"/>
    <mergeCell ref="C72:C73"/>
    <mergeCell ref="D72:D73"/>
    <mergeCell ref="E72:E73"/>
    <mergeCell ref="I72:I73"/>
    <mergeCell ref="J72:J73"/>
    <mergeCell ref="A70:A71"/>
    <mergeCell ref="B70:B71"/>
    <mergeCell ref="C70:C71"/>
    <mergeCell ref="D70:D71"/>
    <mergeCell ref="E70:E71"/>
    <mergeCell ref="I70:I71"/>
    <mergeCell ref="J74:J75"/>
    <mergeCell ref="A76:A77"/>
    <mergeCell ref="B76:B77"/>
    <mergeCell ref="C76:C77"/>
    <mergeCell ref="D76:D77"/>
    <mergeCell ref="E76:E77"/>
    <mergeCell ref="I76:I77"/>
    <mergeCell ref="J76:J77"/>
    <mergeCell ref="A74:A75"/>
    <mergeCell ref="B74:B75"/>
    <mergeCell ref="C74:C75"/>
    <mergeCell ref="D74:D75"/>
    <mergeCell ref="E74:E75"/>
    <mergeCell ref="I74:I75"/>
    <mergeCell ref="J78:J79"/>
    <mergeCell ref="A80:A81"/>
    <mergeCell ref="B80:B81"/>
    <mergeCell ref="C80:C81"/>
    <mergeCell ref="D80:D81"/>
    <mergeCell ref="E80:E81"/>
    <mergeCell ref="I80:I81"/>
    <mergeCell ref="J80:J81"/>
    <mergeCell ref="A78:A79"/>
    <mergeCell ref="B78:B79"/>
    <mergeCell ref="C78:C79"/>
    <mergeCell ref="D78:D79"/>
    <mergeCell ref="E78:E79"/>
    <mergeCell ref="I78:I79"/>
    <mergeCell ref="J82:J83"/>
    <mergeCell ref="A84:A85"/>
    <mergeCell ref="B84:B85"/>
    <mergeCell ref="C84:C85"/>
    <mergeCell ref="D84:D85"/>
    <mergeCell ref="E84:E85"/>
    <mergeCell ref="I84:I85"/>
    <mergeCell ref="J84:J85"/>
    <mergeCell ref="A82:A83"/>
    <mergeCell ref="B82:B83"/>
    <mergeCell ref="C82:C83"/>
    <mergeCell ref="D82:D83"/>
    <mergeCell ref="E82:E83"/>
    <mergeCell ref="I82:I83"/>
    <mergeCell ref="J86:J87"/>
    <mergeCell ref="A88:A89"/>
    <mergeCell ref="B88:B89"/>
    <mergeCell ref="C88:C89"/>
    <mergeCell ref="D88:D89"/>
    <mergeCell ref="E88:E89"/>
    <mergeCell ref="I88:I89"/>
    <mergeCell ref="J88:J89"/>
    <mergeCell ref="A86:A87"/>
    <mergeCell ref="B86:B87"/>
    <mergeCell ref="C86:C87"/>
    <mergeCell ref="D86:D87"/>
    <mergeCell ref="E86:E87"/>
    <mergeCell ref="I86:I87"/>
    <mergeCell ref="J90:J91"/>
    <mergeCell ref="A92:A93"/>
    <mergeCell ref="B92:B93"/>
    <mergeCell ref="C92:C93"/>
    <mergeCell ref="D92:D93"/>
    <mergeCell ref="E92:E93"/>
    <mergeCell ref="I92:I93"/>
    <mergeCell ref="J92:J93"/>
    <mergeCell ref="A90:A91"/>
    <mergeCell ref="B90:B91"/>
    <mergeCell ref="C90:C91"/>
    <mergeCell ref="D90:D91"/>
    <mergeCell ref="E90:E91"/>
    <mergeCell ref="I90:I91"/>
    <mergeCell ref="J94:J95"/>
    <mergeCell ref="A96:A97"/>
    <mergeCell ref="B96:B97"/>
    <mergeCell ref="C96:C97"/>
    <mergeCell ref="D96:D97"/>
    <mergeCell ref="E96:E97"/>
    <mergeCell ref="I96:I97"/>
    <mergeCell ref="J96:J97"/>
    <mergeCell ref="A94:A95"/>
    <mergeCell ref="B94:B95"/>
    <mergeCell ref="C94:C95"/>
    <mergeCell ref="D94:D95"/>
    <mergeCell ref="E94:E95"/>
    <mergeCell ref="I94:I95"/>
    <mergeCell ref="J98:J99"/>
    <mergeCell ref="A100:A101"/>
    <mergeCell ref="B100:B101"/>
    <mergeCell ref="C100:C101"/>
    <mergeCell ref="D100:D101"/>
    <mergeCell ref="E100:E101"/>
    <mergeCell ref="I100:I101"/>
    <mergeCell ref="J100:J101"/>
    <mergeCell ref="A98:A99"/>
    <mergeCell ref="B98:B99"/>
    <mergeCell ref="C98:C99"/>
    <mergeCell ref="D98:D99"/>
    <mergeCell ref="E98:E99"/>
    <mergeCell ref="I98:I99"/>
    <mergeCell ref="J102:J103"/>
    <mergeCell ref="A104:A105"/>
    <mergeCell ref="B104:B105"/>
    <mergeCell ref="C104:C105"/>
    <mergeCell ref="D104:D105"/>
    <mergeCell ref="E104:E105"/>
    <mergeCell ref="I104:I105"/>
    <mergeCell ref="J104:J105"/>
    <mergeCell ref="A102:A103"/>
    <mergeCell ref="B102:B103"/>
    <mergeCell ref="C102:C103"/>
    <mergeCell ref="D102:D103"/>
    <mergeCell ref="E102:E103"/>
    <mergeCell ref="I102:I103"/>
    <mergeCell ref="J106:J107"/>
    <mergeCell ref="A108:A109"/>
    <mergeCell ref="B108:B109"/>
    <mergeCell ref="C108:C109"/>
    <mergeCell ref="D108:D109"/>
    <mergeCell ref="E108:E109"/>
    <mergeCell ref="I108:I109"/>
    <mergeCell ref="J108:J109"/>
    <mergeCell ref="A106:A107"/>
    <mergeCell ref="B106:B107"/>
    <mergeCell ref="C106:C107"/>
    <mergeCell ref="D106:D107"/>
    <mergeCell ref="E106:E107"/>
    <mergeCell ref="I106:I107"/>
    <mergeCell ref="J110:J111"/>
    <mergeCell ref="A112:A113"/>
    <mergeCell ref="B112:B113"/>
    <mergeCell ref="C112:C113"/>
    <mergeCell ref="D112:D113"/>
    <mergeCell ref="E112:E113"/>
    <mergeCell ref="I112:I113"/>
    <mergeCell ref="J112:J113"/>
    <mergeCell ref="A110:A111"/>
    <mergeCell ref="B110:B111"/>
    <mergeCell ref="C110:C111"/>
    <mergeCell ref="D110:D111"/>
    <mergeCell ref="E110:E111"/>
    <mergeCell ref="I110:I111"/>
    <mergeCell ref="J114:J115"/>
    <mergeCell ref="A116:A117"/>
    <mergeCell ref="B116:B117"/>
    <mergeCell ref="C116:C117"/>
    <mergeCell ref="D116:D117"/>
    <mergeCell ref="E116:E117"/>
    <mergeCell ref="I116:I117"/>
    <mergeCell ref="J116:J117"/>
    <mergeCell ref="A114:A115"/>
    <mergeCell ref="B114:B115"/>
    <mergeCell ref="C114:C115"/>
    <mergeCell ref="D114:D115"/>
    <mergeCell ref="E114:E115"/>
    <mergeCell ref="I114:I115"/>
    <mergeCell ref="J118:J119"/>
    <mergeCell ref="A120:A121"/>
    <mergeCell ref="B120:B121"/>
    <mergeCell ref="C120:C121"/>
    <mergeCell ref="D120:D121"/>
    <mergeCell ref="E120:E121"/>
    <mergeCell ref="I120:I121"/>
    <mergeCell ref="J120:J121"/>
    <mergeCell ref="A118:A119"/>
    <mergeCell ref="B118:B119"/>
    <mergeCell ref="C118:C119"/>
    <mergeCell ref="D118:D119"/>
    <mergeCell ref="E118:E119"/>
    <mergeCell ref="I118:I119"/>
    <mergeCell ref="J122:J123"/>
    <mergeCell ref="A124:A125"/>
    <mergeCell ref="B124:B125"/>
    <mergeCell ref="C124:C125"/>
    <mergeCell ref="D124:D125"/>
    <mergeCell ref="E124:E125"/>
    <mergeCell ref="I124:I125"/>
    <mergeCell ref="J124:J125"/>
    <mergeCell ref="A122:A123"/>
    <mergeCell ref="B122:B123"/>
    <mergeCell ref="C122:C123"/>
    <mergeCell ref="D122:D123"/>
    <mergeCell ref="E122:E123"/>
    <mergeCell ref="I122:I123"/>
    <mergeCell ref="J126:J127"/>
    <mergeCell ref="A128:A129"/>
    <mergeCell ref="B128:B129"/>
    <mergeCell ref="C128:C129"/>
    <mergeCell ref="D128:D129"/>
    <mergeCell ref="E128:E129"/>
    <mergeCell ref="I128:I129"/>
    <mergeCell ref="J128:J129"/>
    <mergeCell ref="A126:A127"/>
    <mergeCell ref="B126:B127"/>
    <mergeCell ref="C126:C127"/>
    <mergeCell ref="D126:D127"/>
    <mergeCell ref="E126:E127"/>
    <mergeCell ref="I126:I127"/>
    <mergeCell ref="J130:J131"/>
    <mergeCell ref="A132:A133"/>
    <mergeCell ref="B132:B133"/>
    <mergeCell ref="C132:C133"/>
    <mergeCell ref="D132:D133"/>
    <mergeCell ref="E132:E133"/>
    <mergeCell ref="I132:I133"/>
    <mergeCell ref="J132:J133"/>
    <mergeCell ref="A130:A131"/>
    <mergeCell ref="B130:B131"/>
    <mergeCell ref="C130:C131"/>
    <mergeCell ref="D130:D131"/>
    <mergeCell ref="E130:E131"/>
    <mergeCell ref="I130:I131"/>
    <mergeCell ref="J134:J135"/>
    <mergeCell ref="A136:A137"/>
    <mergeCell ref="B136:B137"/>
    <mergeCell ref="C136:C137"/>
    <mergeCell ref="D136:D137"/>
    <mergeCell ref="E136:E137"/>
    <mergeCell ref="I136:I137"/>
    <mergeCell ref="J136:J137"/>
    <mergeCell ref="A134:A135"/>
    <mergeCell ref="B134:B135"/>
    <mergeCell ref="C134:C135"/>
    <mergeCell ref="D134:D135"/>
    <mergeCell ref="E134:E135"/>
    <mergeCell ref="I134:I135"/>
    <mergeCell ref="J138:J139"/>
    <mergeCell ref="A140:A141"/>
    <mergeCell ref="B140:B141"/>
    <mergeCell ref="C140:C141"/>
    <mergeCell ref="D140:D141"/>
    <mergeCell ref="E140:E141"/>
    <mergeCell ref="I140:I141"/>
    <mergeCell ref="J140:J141"/>
    <mergeCell ref="A138:A139"/>
    <mergeCell ref="B138:B139"/>
    <mergeCell ref="C138:C139"/>
    <mergeCell ref="D138:D139"/>
    <mergeCell ref="E138:E139"/>
    <mergeCell ref="I138:I139"/>
    <mergeCell ref="J142:J143"/>
    <mergeCell ref="A144:A145"/>
    <mergeCell ref="B144:B145"/>
    <mergeCell ref="C144:C145"/>
    <mergeCell ref="D144:D145"/>
    <mergeCell ref="E144:E145"/>
    <mergeCell ref="I144:I145"/>
    <mergeCell ref="J144:J145"/>
    <mergeCell ref="A142:A143"/>
    <mergeCell ref="B142:B143"/>
    <mergeCell ref="C142:C143"/>
    <mergeCell ref="D142:D143"/>
    <mergeCell ref="E142:E143"/>
    <mergeCell ref="I142:I143"/>
    <mergeCell ref="J146:J147"/>
    <mergeCell ref="A148:A149"/>
    <mergeCell ref="B148:B149"/>
    <mergeCell ref="C148:C149"/>
    <mergeCell ref="D148:D149"/>
    <mergeCell ref="E148:E149"/>
    <mergeCell ref="I148:I149"/>
    <mergeCell ref="J148:J149"/>
    <mergeCell ref="A146:A147"/>
    <mergeCell ref="B146:B147"/>
    <mergeCell ref="C146:C147"/>
    <mergeCell ref="D146:D147"/>
    <mergeCell ref="E146:E147"/>
    <mergeCell ref="I146:I147"/>
    <mergeCell ref="J150:J151"/>
    <mergeCell ref="A152:A153"/>
    <mergeCell ref="B152:B153"/>
    <mergeCell ref="C152:C153"/>
    <mergeCell ref="D152:D153"/>
    <mergeCell ref="E152:E153"/>
    <mergeCell ref="I152:I153"/>
    <mergeCell ref="J152:J153"/>
    <mergeCell ref="A150:A151"/>
    <mergeCell ref="B150:B151"/>
    <mergeCell ref="C150:C151"/>
    <mergeCell ref="D150:D151"/>
    <mergeCell ref="E150:E151"/>
    <mergeCell ref="I150:I151"/>
    <mergeCell ref="J154:J155"/>
    <mergeCell ref="A156:A157"/>
    <mergeCell ref="B156:B157"/>
    <mergeCell ref="C156:C157"/>
    <mergeCell ref="D156:D157"/>
    <mergeCell ref="E156:E157"/>
    <mergeCell ref="I156:I157"/>
    <mergeCell ref="J156:J157"/>
    <mergeCell ref="A154:A155"/>
    <mergeCell ref="B154:B155"/>
    <mergeCell ref="C154:C155"/>
    <mergeCell ref="D154:D155"/>
    <mergeCell ref="E154:E155"/>
    <mergeCell ref="I154:I155"/>
    <mergeCell ref="J158:J159"/>
    <mergeCell ref="A160:A161"/>
    <mergeCell ref="B160:B161"/>
    <mergeCell ref="C160:C161"/>
    <mergeCell ref="D160:D161"/>
    <mergeCell ref="E160:E161"/>
    <mergeCell ref="I160:I161"/>
    <mergeCell ref="J160:J161"/>
    <mergeCell ref="A158:A159"/>
    <mergeCell ref="B158:B159"/>
    <mergeCell ref="C158:C159"/>
    <mergeCell ref="D158:D159"/>
    <mergeCell ref="E158:E159"/>
    <mergeCell ref="I158:I159"/>
    <mergeCell ref="J162:J163"/>
    <mergeCell ref="A164:A165"/>
    <mergeCell ref="B164:B165"/>
    <mergeCell ref="C164:C165"/>
    <mergeCell ref="D164:D165"/>
    <mergeCell ref="E164:E165"/>
    <mergeCell ref="I164:I165"/>
    <mergeCell ref="J164:J165"/>
    <mergeCell ref="A162:A163"/>
    <mergeCell ref="B162:B163"/>
    <mergeCell ref="C162:C163"/>
    <mergeCell ref="D162:D163"/>
    <mergeCell ref="E162:E163"/>
    <mergeCell ref="I162:I163"/>
    <mergeCell ref="J166:J167"/>
    <mergeCell ref="A168:A169"/>
    <mergeCell ref="B168:B169"/>
    <mergeCell ref="C168:C169"/>
    <mergeCell ref="D168:D169"/>
    <mergeCell ref="E168:E169"/>
    <mergeCell ref="I168:I169"/>
    <mergeCell ref="J168:J169"/>
    <mergeCell ref="A166:A167"/>
    <mergeCell ref="B166:B167"/>
    <mergeCell ref="C166:C167"/>
    <mergeCell ref="D166:D167"/>
    <mergeCell ref="E166:E167"/>
    <mergeCell ref="I166:I167"/>
    <mergeCell ref="J170:J171"/>
    <mergeCell ref="A172:A173"/>
    <mergeCell ref="B172:B173"/>
    <mergeCell ref="C172:C173"/>
    <mergeCell ref="D172:D173"/>
    <mergeCell ref="E172:E173"/>
    <mergeCell ref="I172:I173"/>
    <mergeCell ref="J172:J173"/>
    <mergeCell ref="A170:A171"/>
    <mergeCell ref="B170:B171"/>
    <mergeCell ref="C170:C171"/>
    <mergeCell ref="D170:D171"/>
    <mergeCell ref="E170:E171"/>
    <mergeCell ref="I170:I171"/>
    <mergeCell ref="J174:J175"/>
    <mergeCell ref="A176:A177"/>
    <mergeCell ref="B176:B177"/>
    <mergeCell ref="C176:C177"/>
    <mergeCell ref="D176:D177"/>
    <mergeCell ref="E176:E177"/>
    <mergeCell ref="I176:I177"/>
    <mergeCell ref="J176:J177"/>
    <mergeCell ref="A174:A175"/>
    <mergeCell ref="B174:B175"/>
    <mergeCell ref="C174:C175"/>
    <mergeCell ref="D174:D175"/>
    <mergeCell ref="E174:E175"/>
    <mergeCell ref="I174:I175"/>
    <mergeCell ref="J178:J179"/>
    <mergeCell ref="A180:A181"/>
    <mergeCell ref="B180:B181"/>
    <mergeCell ref="C180:C181"/>
    <mergeCell ref="D180:D181"/>
    <mergeCell ref="E180:E181"/>
    <mergeCell ref="I180:I181"/>
    <mergeCell ref="J180:J181"/>
    <mergeCell ref="A178:A179"/>
    <mergeCell ref="B178:B179"/>
    <mergeCell ref="C178:C179"/>
    <mergeCell ref="D178:D179"/>
    <mergeCell ref="E178:E179"/>
    <mergeCell ref="I178:I179"/>
    <mergeCell ref="J182:J183"/>
    <mergeCell ref="A184:A185"/>
    <mergeCell ref="B184:B185"/>
    <mergeCell ref="C184:C185"/>
    <mergeCell ref="D184:D185"/>
    <mergeCell ref="E184:E185"/>
    <mergeCell ref="I184:I185"/>
    <mergeCell ref="J184:J185"/>
    <mergeCell ref="A182:A183"/>
    <mergeCell ref="B182:B183"/>
    <mergeCell ref="C182:C183"/>
    <mergeCell ref="D182:D183"/>
    <mergeCell ref="E182:E183"/>
    <mergeCell ref="I182:I183"/>
    <mergeCell ref="J186:J187"/>
    <mergeCell ref="A188:A189"/>
    <mergeCell ref="B188:B189"/>
    <mergeCell ref="C188:C189"/>
    <mergeCell ref="D188:D189"/>
    <mergeCell ref="E188:E189"/>
    <mergeCell ref="I188:I189"/>
    <mergeCell ref="J188:J189"/>
    <mergeCell ref="A186:A187"/>
    <mergeCell ref="B186:B187"/>
    <mergeCell ref="C186:C187"/>
    <mergeCell ref="D186:D187"/>
    <mergeCell ref="E186:E187"/>
    <mergeCell ref="I186:I187"/>
    <mergeCell ref="J190:J191"/>
    <mergeCell ref="A192:A193"/>
    <mergeCell ref="B192:B193"/>
    <mergeCell ref="C192:C193"/>
    <mergeCell ref="D192:D193"/>
    <mergeCell ref="E192:E193"/>
    <mergeCell ref="I192:I193"/>
    <mergeCell ref="J192:J193"/>
    <mergeCell ref="A190:A191"/>
    <mergeCell ref="B190:B191"/>
    <mergeCell ref="C190:C191"/>
    <mergeCell ref="D190:D191"/>
    <mergeCell ref="E190:E191"/>
    <mergeCell ref="I190:I191"/>
    <mergeCell ref="J194:J195"/>
    <mergeCell ref="A196:A197"/>
    <mergeCell ref="B196:B197"/>
    <mergeCell ref="C196:C197"/>
    <mergeCell ref="D196:D197"/>
    <mergeCell ref="E196:E197"/>
    <mergeCell ref="I196:I197"/>
    <mergeCell ref="J196:J197"/>
    <mergeCell ref="A194:A195"/>
    <mergeCell ref="B194:B195"/>
    <mergeCell ref="C194:C195"/>
    <mergeCell ref="D194:D195"/>
    <mergeCell ref="E194:E195"/>
    <mergeCell ref="I194:I195"/>
    <mergeCell ref="J198:J199"/>
    <mergeCell ref="A200:A201"/>
    <mergeCell ref="B200:B201"/>
    <mergeCell ref="C200:C201"/>
    <mergeCell ref="D200:D201"/>
    <mergeCell ref="E200:E201"/>
    <mergeCell ref="I200:I201"/>
    <mergeCell ref="J200:J201"/>
    <mergeCell ref="A198:A199"/>
    <mergeCell ref="B198:B199"/>
    <mergeCell ref="C198:C199"/>
    <mergeCell ref="D198:D199"/>
    <mergeCell ref="E198:E199"/>
    <mergeCell ref="I198:I199"/>
    <mergeCell ref="J202:J203"/>
    <mergeCell ref="A204:A205"/>
    <mergeCell ref="B204:B205"/>
    <mergeCell ref="C204:C205"/>
    <mergeCell ref="D204:D205"/>
    <mergeCell ref="E204:E205"/>
    <mergeCell ref="I204:I205"/>
    <mergeCell ref="J204:J205"/>
    <mergeCell ref="A202:A203"/>
    <mergeCell ref="B202:B203"/>
    <mergeCell ref="C202:C203"/>
    <mergeCell ref="D202:D203"/>
    <mergeCell ref="E202:E203"/>
    <mergeCell ref="I202:I203"/>
    <mergeCell ref="J206:J207"/>
    <mergeCell ref="A208:A209"/>
    <mergeCell ref="B208:B209"/>
    <mergeCell ref="C208:C209"/>
    <mergeCell ref="D208:D209"/>
    <mergeCell ref="E208:E209"/>
    <mergeCell ref="I208:I209"/>
    <mergeCell ref="J208:J209"/>
    <mergeCell ref="A206:A207"/>
    <mergeCell ref="B206:B207"/>
    <mergeCell ref="C206:C207"/>
    <mergeCell ref="D206:D207"/>
    <mergeCell ref="E206:E207"/>
    <mergeCell ref="I206:I207"/>
    <mergeCell ref="J210:J211"/>
    <mergeCell ref="A212:A213"/>
    <mergeCell ref="B212:B213"/>
    <mergeCell ref="C212:C213"/>
    <mergeCell ref="D212:D213"/>
    <mergeCell ref="E212:E213"/>
    <mergeCell ref="I212:I213"/>
    <mergeCell ref="J212:J213"/>
    <mergeCell ref="A210:A211"/>
    <mergeCell ref="B210:B211"/>
    <mergeCell ref="C210:C211"/>
    <mergeCell ref="D210:D211"/>
    <mergeCell ref="E210:E211"/>
    <mergeCell ref="I210:I211"/>
    <mergeCell ref="J214:J215"/>
    <mergeCell ref="A216:A217"/>
    <mergeCell ref="B216:B217"/>
    <mergeCell ref="C216:C217"/>
    <mergeCell ref="D216:D217"/>
    <mergeCell ref="E216:E217"/>
    <mergeCell ref="I216:I217"/>
    <mergeCell ref="J216:J217"/>
    <mergeCell ref="A214:A215"/>
    <mergeCell ref="B214:B215"/>
    <mergeCell ref="C214:C215"/>
    <mergeCell ref="D214:D215"/>
    <mergeCell ref="E214:E215"/>
    <mergeCell ref="I214:I215"/>
    <mergeCell ref="J218:J219"/>
    <mergeCell ref="A220:A221"/>
    <mergeCell ref="B220:B221"/>
    <mergeCell ref="C220:C221"/>
    <mergeCell ref="D220:D221"/>
    <mergeCell ref="E220:E221"/>
    <mergeCell ref="I220:I221"/>
    <mergeCell ref="J220:J221"/>
    <mergeCell ref="A218:A219"/>
    <mergeCell ref="B218:B219"/>
    <mergeCell ref="C218:C219"/>
    <mergeCell ref="D218:D219"/>
    <mergeCell ref="E218:E219"/>
    <mergeCell ref="I218:I219"/>
    <mergeCell ref="J222:J223"/>
    <mergeCell ref="A224:A225"/>
    <mergeCell ref="B224:B225"/>
    <mergeCell ref="C224:C225"/>
    <mergeCell ref="D224:D225"/>
    <mergeCell ref="E224:E225"/>
    <mergeCell ref="I224:I225"/>
    <mergeCell ref="J224:J225"/>
    <mergeCell ref="A222:A223"/>
    <mergeCell ref="B222:B223"/>
    <mergeCell ref="C222:C223"/>
    <mergeCell ref="D222:D223"/>
    <mergeCell ref="E222:E223"/>
    <mergeCell ref="I222:I223"/>
    <mergeCell ref="J226:J227"/>
    <mergeCell ref="A228:A229"/>
    <mergeCell ref="B228:B229"/>
    <mergeCell ref="C228:C229"/>
    <mergeCell ref="D228:D229"/>
    <mergeCell ref="E228:E229"/>
    <mergeCell ref="I228:I229"/>
    <mergeCell ref="J228:J229"/>
    <mergeCell ref="A226:A227"/>
    <mergeCell ref="B226:B227"/>
    <mergeCell ref="C226:C227"/>
    <mergeCell ref="D226:D227"/>
    <mergeCell ref="E226:E227"/>
    <mergeCell ref="I226:I227"/>
  </mergeCells>
  <pageMargins left="0.7" right="0.7" top="0.75" bottom="0.75" header="0.3" footer="0.3"/>
  <pageSetup scale="69" fitToHeight="5" orientation="landscape" verticalDpi="0" r:id="rId1"/>
  <rowBreaks count="5" manualBreakCount="5">
    <brk id="47" max="16383" man="1"/>
    <brk id="87" max="16383" man="1"/>
    <brk id="127" max="16383" man="1"/>
    <brk id="167" max="16383" man="1"/>
    <brk id="20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F06FA-0202-4C76-AC2C-A14EFA9438B6}">
  <dimension ref="A1:HN116"/>
  <sheetViews>
    <sheetView showGridLines="0" zoomScaleNormal="100" workbookViewId="0">
      <pane xSplit="2" ySplit="4" topLeftCell="C5" activePane="bottomRight" state="frozen"/>
      <selection pane="topRight" activeCell="C1" sqref="C1"/>
      <selection pane="bottomLeft" activeCell="A5" sqref="A5"/>
      <selection pane="bottomRight" activeCell="C5" sqref="C5"/>
    </sheetView>
  </sheetViews>
  <sheetFormatPr defaultColWidth="8.88671875" defaultRowHeight="14.4" x14ac:dyDescent="0.3"/>
  <cols>
    <col min="1" max="2" width="16.6640625" style="10" customWidth="1"/>
    <col min="3" max="20" width="3" customWidth="1"/>
    <col min="21" max="22" width="8.5546875" bestFit="1" customWidth="1"/>
    <col min="23" max="48" width="3" customWidth="1"/>
    <col min="49" max="50" width="8.5546875" customWidth="1"/>
    <col min="51" max="87" width="3" customWidth="1"/>
    <col min="88" max="89" width="8.5546875" customWidth="1"/>
    <col min="90" max="127" width="3" customWidth="1"/>
    <col min="128" max="129" width="8.5546875" customWidth="1"/>
    <col min="130" max="138" width="3" customWidth="1"/>
    <col min="139" max="140" width="8.5546875" customWidth="1"/>
    <col min="141" max="148" width="3" customWidth="1"/>
    <col min="149" max="150" width="8.5546875" customWidth="1"/>
    <col min="151" max="157" width="3" customWidth="1"/>
    <col min="158" max="159" width="8.5546875" customWidth="1"/>
    <col min="160" max="164" width="3" customWidth="1"/>
    <col min="165" max="165" width="8.77734375" bestFit="1" customWidth="1"/>
    <col min="166" max="166" width="8.5546875" customWidth="1"/>
    <col min="167" max="171" width="3" customWidth="1"/>
    <col min="172" max="173" width="8.5546875" customWidth="1"/>
    <col min="174" max="178" width="3" customWidth="1"/>
    <col min="179" max="180" width="8.5546875" customWidth="1"/>
    <col min="181" max="185" width="3" customWidth="1"/>
    <col min="186" max="187" width="8.5546875" customWidth="1"/>
    <col min="188" max="192" width="3" customWidth="1"/>
    <col min="193" max="194" width="8.5546875" customWidth="1"/>
    <col min="195" max="199" width="3" customWidth="1"/>
    <col min="200" max="201" width="8.5546875" customWidth="1"/>
    <col min="202" max="206" width="3" customWidth="1"/>
    <col min="207" max="208" width="8.5546875" customWidth="1"/>
    <col min="209" max="213" width="3" customWidth="1"/>
    <col min="214" max="215" width="8.5546875" customWidth="1"/>
    <col min="216" max="216" width="2.88671875" customWidth="1"/>
    <col min="217" max="220" width="3" customWidth="1"/>
    <col min="221" max="222" width="8.5546875" customWidth="1"/>
  </cols>
  <sheetData>
    <row r="1" spans="1:222" ht="15" thickBot="1" x14ac:dyDescent="0.35"/>
    <row r="2" spans="1:222" ht="15" thickTop="1" x14ac:dyDescent="0.3">
      <c r="A2" s="47" t="s">
        <v>301</v>
      </c>
      <c r="B2" s="220"/>
      <c r="C2" s="266" t="s">
        <v>14</v>
      </c>
      <c r="D2" s="267"/>
      <c r="E2" s="267"/>
      <c r="F2" s="267"/>
      <c r="G2" s="267"/>
      <c r="H2" s="267"/>
      <c r="I2" s="267"/>
      <c r="J2" s="267"/>
      <c r="K2" s="267"/>
      <c r="L2" s="267"/>
      <c r="M2" s="267"/>
      <c r="N2" s="267"/>
      <c r="O2" s="267"/>
      <c r="P2" s="267"/>
      <c r="Q2" s="267"/>
      <c r="R2" s="267"/>
      <c r="S2" s="267"/>
      <c r="T2" s="267"/>
      <c r="U2" s="267"/>
      <c r="V2" s="268"/>
      <c r="W2" s="266" t="s">
        <v>27</v>
      </c>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267"/>
      <c r="AW2" s="267"/>
      <c r="AX2" s="268"/>
      <c r="AY2" s="266" t="s">
        <v>42</v>
      </c>
      <c r="AZ2" s="267"/>
      <c r="BA2" s="267"/>
      <c r="BB2" s="267"/>
      <c r="BC2" s="267"/>
      <c r="BD2" s="267"/>
      <c r="BE2" s="267"/>
      <c r="BF2" s="267"/>
      <c r="BG2" s="267"/>
      <c r="BH2" s="267"/>
      <c r="BI2" s="267"/>
      <c r="BJ2" s="267"/>
      <c r="BK2" s="267"/>
      <c r="BL2" s="267"/>
      <c r="BM2" s="267"/>
      <c r="BN2" s="267"/>
      <c r="BO2" s="267"/>
      <c r="BP2" s="267"/>
      <c r="BQ2" s="267"/>
      <c r="BR2" s="267"/>
      <c r="BS2" s="267"/>
      <c r="BT2" s="267"/>
      <c r="BU2" s="267"/>
      <c r="BV2" s="267"/>
      <c r="BW2" s="267"/>
      <c r="BX2" s="267"/>
      <c r="BY2" s="267"/>
      <c r="BZ2" s="267"/>
      <c r="CA2" s="267"/>
      <c r="CB2" s="267"/>
      <c r="CC2" s="267"/>
      <c r="CD2" s="267"/>
      <c r="CE2" s="267"/>
      <c r="CF2" s="267"/>
      <c r="CG2" s="267"/>
      <c r="CH2" s="267"/>
      <c r="CI2" s="267"/>
      <c r="CJ2" s="267"/>
      <c r="CK2" s="268"/>
      <c r="CL2" s="266" t="s">
        <v>48</v>
      </c>
      <c r="CM2" s="267"/>
      <c r="CN2" s="267"/>
      <c r="CO2" s="267"/>
      <c r="CP2" s="267"/>
      <c r="CQ2" s="267"/>
      <c r="CR2" s="267"/>
      <c r="CS2" s="267"/>
      <c r="CT2" s="267"/>
      <c r="CU2" s="267"/>
      <c r="CV2" s="267"/>
      <c r="CW2" s="267"/>
      <c r="CX2" s="267"/>
      <c r="CY2" s="267"/>
      <c r="CZ2" s="267"/>
      <c r="DA2" s="267"/>
      <c r="DB2" s="267"/>
      <c r="DC2" s="267"/>
      <c r="DD2" s="267"/>
      <c r="DE2" s="267"/>
      <c r="DF2" s="267"/>
      <c r="DG2" s="267"/>
      <c r="DH2" s="267"/>
      <c r="DI2" s="267"/>
      <c r="DJ2" s="267"/>
      <c r="DK2" s="267"/>
      <c r="DL2" s="267"/>
      <c r="DM2" s="267"/>
      <c r="DN2" s="267"/>
      <c r="DO2" s="267"/>
      <c r="DP2" s="267"/>
      <c r="DQ2" s="267"/>
      <c r="DR2" s="267"/>
      <c r="DS2" s="267"/>
      <c r="DT2" s="267"/>
      <c r="DU2" s="267"/>
      <c r="DV2" s="267"/>
      <c r="DW2" s="267"/>
      <c r="DX2" s="267"/>
      <c r="DY2" s="268"/>
      <c r="DZ2" s="266" t="s">
        <v>49</v>
      </c>
      <c r="EA2" s="267"/>
      <c r="EB2" s="267"/>
      <c r="EC2" s="267"/>
      <c r="ED2" s="267"/>
      <c r="EE2" s="267"/>
      <c r="EF2" s="267"/>
      <c r="EG2" s="267"/>
      <c r="EH2" s="267"/>
      <c r="EI2" s="267"/>
      <c r="EJ2" s="268"/>
      <c r="EK2" s="266" t="s">
        <v>50</v>
      </c>
      <c r="EL2" s="267"/>
      <c r="EM2" s="267"/>
      <c r="EN2" s="267"/>
      <c r="EO2" s="267"/>
      <c r="EP2" s="267"/>
      <c r="EQ2" s="267"/>
      <c r="ER2" s="267"/>
      <c r="ES2" s="267"/>
      <c r="ET2" s="268"/>
      <c r="EU2" s="266" t="s">
        <v>51</v>
      </c>
      <c r="EV2" s="267"/>
      <c r="EW2" s="267"/>
      <c r="EX2" s="267"/>
      <c r="EY2" s="267"/>
      <c r="EZ2" s="267"/>
      <c r="FA2" s="267"/>
      <c r="FB2" s="267"/>
      <c r="FC2" s="268"/>
      <c r="FD2" s="260" t="s">
        <v>382</v>
      </c>
      <c r="FE2" s="261"/>
      <c r="FF2" s="261"/>
      <c r="FG2" s="261"/>
      <c r="FH2" s="261"/>
      <c r="FI2" s="261"/>
      <c r="FJ2" s="262"/>
      <c r="FK2" s="260" t="s">
        <v>383</v>
      </c>
      <c r="FL2" s="261"/>
      <c r="FM2" s="261"/>
      <c r="FN2" s="261"/>
      <c r="FO2" s="261"/>
      <c r="FP2" s="261"/>
      <c r="FQ2" s="262"/>
      <c r="FR2" s="260" t="s">
        <v>384</v>
      </c>
      <c r="FS2" s="261"/>
      <c r="FT2" s="261"/>
      <c r="FU2" s="261"/>
      <c r="FV2" s="261"/>
      <c r="FW2" s="261"/>
      <c r="FX2" s="262"/>
      <c r="FY2" s="260" t="s">
        <v>385</v>
      </c>
      <c r="FZ2" s="261"/>
      <c r="GA2" s="261"/>
      <c r="GB2" s="261"/>
      <c r="GC2" s="261"/>
      <c r="GD2" s="261"/>
      <c r="GE2" s="262"/>
      <c r="GF2" s="260" t="s">
        <v>386</v>
      </c>
      <c r="GG2" s="261"/>
      <c r="GH2" s="261"/>
      <c r="GI2" s="261"/>
      <c r="GJ2" s="261"/>
      <c r="GK2" s="261"/>
      <c r="GL2" s="262"/>
      <c r="GM2" s="260" t="s">
        <v>387</v>
      </c>
      <c r="GN2" s="261"/>
      <c r="GO2" s="261"/>
      <c r="GP2" s="261"/>
      <c r="GQ2" s="261"/>
      <c r="GR2" s="261"/>
      <c r="GS2" s="262"/>
      <c r="GT2" s="260" t="s">
        <v>388</v>
      </c>
      <c r="GU2" s="261"/>
      <c r="GV2" s="261"/>
      <c r="GW2" s="261"/>
      <c r="GX2" s="261"/>
      <c r="GY2" s="261"/>
      <c r="GZ2" s="262"/>
      <c r="HA2" s="260" t="s">
        <v>389</v>
      </c>
      <c r="HB2" s="261"/>
      <c r="HC2" s="261"/>
      <c r="HD2" s="261"/>
      <c r="HE2" s="261"/>
      <c r="HF2" s="261"/>
      <c r="HG2" s="262"/>
      <c r="HH2" s="260" t="s">
        <v>390</v>
      </c>
      <c r="HI2" s="261"/>
      <c r="HJ2" s="261"/>
      <c r="HK2" s="261"/>
      <c r="HL2" s="261"/>
      <c r="HM2" s="261"/>
      <c r="HN2" s="262"/>
    </row>
    <row r="3" spans="1:222" ht="15" thickBot="1" x14ac:dyDescent="0.35">
      <c r="C3" s="269"/>
      <c r="D3" s="270"/>
      <c r="E3" s="270"/>
      <c r="F3" s="270"/>
      <c r="G3" s="270"/>
      <c r="H3" s="270"/>
      <c r="I3" s="270"/>
      <c r="J3" s="270"/>
      <c r="K3" s="270"/>
      <c r="L3" s="270"/>
      <c r="M3" s="270"/>
      <c r="N3" s="270"/>
      <c r="O3" s="270"/>
      <c r="P3" s="270"/>
      <c r="Q3" s="270"/>
      <c r="R3" s="270"/>
      <c r="S3" s="270"/>
      <c r="T3" s="270"/>
      <c r="U3" s="270"/>
      <c r="V3" s="271"/>
      <c r="W3" s="269"/>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1"/>
      <c r="AY3" s="269"/>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1"/>
      <c r="CL3" s="269"/>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c r="DV3" s="270"/>
      <c r="DW3" s="270"/>
      <c r="DX3" s="270"/>
      <c r="DY3" s="271"/>
      <c r="DZ3" s="269"/>
      <c r="EA3" s="270"/>
      <c r="EB3" s="270"/>
      <c r="EC3" s="270"/>
      <c r="ED3" s="270"/>
      <c r="EE3" s="270"/>
      <c r="EF3" s="270"/>
      <c r="EG3" s="270"/>
      <c r="EH3" s="270"/>
      <c r="EI3" s="270"/>
      <c r="EJ3" s="271"/>
      <c r="EK3" s="269"/>
      <c r="EL3" s="270"/>
      <c r="EM3" s="270"/>
      <c r="EN3" s="270"/>
      <c r="EO3" s="270"/>
      <c r="EP3" s="270"/>
      <c r="EQ3" s="270"/>
      <c r="ER3" s="270"/>
      <c r="ES3" s="270"/>
      <c r="ET3" s="271"/>
      <c r="EU3" s="269"/>
      <c r="EV3" s="270"/>
      <c r="EW3" s="270"/>
      <c r="EX3" s="270"/>
      <c r="EY3" s="270"/>
      <c r="EZ3" s="270"/>
      <c r="FA3" s="270"/>
      <c r="FB3" s="270"/>
      <c r="FC3" s="271"/>
      <c r="FD3" s="263"/>
      <c r="FE3" s="264"/>
      <c r="FF3" s="264"/>
      <c r="FG3" s="264"/>
      <c r="FH3" s="264"/>
      <c r="FI3" s="264"/>
      <c r="FJ3" s="265"/>
      <c r="FK3" s="263" t="s">
        <v>52</v>
      </c>
      <c r="FL3" s="264"/>
      <c r="FM3" s="264"/>
      <c r="FN3" s="264"/>
      <c r="FO3" s="264"/>
      <c r="FP3" s="264"/>
      <c r="FQ3" s="265"/>
      <c r="FR3" s="263"/>
      <c r="FS3" s="264"/>
      <c r="FT3" s="264"/>
      <c r="FU3" s="264"/>
      <c r="FV3" s="264"/>
      <c r="FW3" s="264"/>
      <c r="FX3" s="265"/>
      <c r="FY3" s="263"/>
      <c r="FZ3" s="264"/>
      <c r="GA3" s="264"/>
      <c r="GB3" s="264"/>
      <c r="GC3" s="264"/>
      <c r="GD3" s="264"/>
      <c r="GE3" s="265"/>
      <c r="GF3" s="263" t="s">
        <v>53</v>
      </c>
      <c r="GG3" s="264"/>
      <c r="GH3" s="264"/>
      <c r="GI3" s="264"/>
      <c r="GJ3" s="264"/>
      <c r="GK3" s="264"/>
      <c r="GL3" s="265"/>
      <c r="GM3" s="263" t="s">
        <v>53</v>
      </c>
      <c r="GN3" s="264"/>
      <c r="GO3" s="264"/>
      <c r="GP3" s="264"/>
      <c r="GQ3" s="264"/>
      <c r="GR3" s="264"/>
      <c r="GS3" s="265"/>
      <c r="GT3" s="263" t="s">
        <v>54</v>
      </c>
      <c r="GU3" s="264"/>
      <c r="GV3" s="264"/>
      <c r="GW3" s="264"/>
      <c r="GX3" s="264"/>
      <c r="GY3" s="264"/>
      <c r="GZ3" s="265"/>
      <c r="HA3" s="263" t="s">
        <v>54</v>
      </c>
      <c r="HB3" s="264"/>
      <c r="HC3" s="264"/>
      <c r="HD3" s="264"/>
      <c r="HE3" s="264"/>
      <c r="HF3" s="264"/>
      <c r="HG3" s="265"/>
      <c r="HH3" s="263" t="s">
        <v>54</v>
      </c>
      <c r="HI3" s="264"/>
      <c r="HJ3" s="264"/>
      <c r="HK3" s="264"/>
      <c r="HL3" s="264"/>
      <c r="HM3" s="264"/>
      <c r="HN3" s="265"/>
    </row>
    <row r="4" spans="1:222" ht="30" thickTop="1" thickBot="1" x14ac:dyDescent="0.35">
      <c r="A4" s="15" t="s">
        <v>55</v>
      </c>
      <c r="B4" s="11" t="s">
        <v>56</v>
      </c>
      <c r="C4" s="16" t="s">
        <v>0</v>
      </c>
      <c r="D4" s="17" t="s">
        <v>1</v>
      </c>
      <c r="E4" s="17" t="s">
        <v>2</v>
      </c>
      <c r="F4" s="17" t="s">
        <v>3</v>
      </c>
      <c r="G4" s="17" t="s">
        <v>4</v>
      </c>
      <c r="H4" s="18" t="s">
        <v>5</v>
      </c>
      <c r="I4" s="19" t="s">
        <v>6</v>
      </c>
      <c r="J4" s="17" t="s">
        <v>7</v>
      </c>
      <c r="K4" s="17" t="s">
        <v>8</v>
      </c>
      <c r="L4" s="18" t="s">
        <v>13</v>
      </c>
      <c r="M4" s="19" t="s">
        <v>9</v>
      </c>
      <c r="N4" s="18" t="s">
        <v>10</v>
      </c>
      <c r="O4" s="19" t="s">
        <v>11</v>
      </c>
      <c r="P4" s="18" t="s">
        <v>12</v>
      </c>
      <c r="Q4" s="20">
        <v>5</v>
      </c>
      <c r="R4" s="110" t="s">
        <v>22</v>
      </c>
      <c r="S4" s="111" t="s">
        <v>23</v>
      </c>
      <c r="T4" s="20">
        <v>7</v>
      </c>
      <c r="U4" s="229" t="s">
        <v>391</v>
      </c>
      <c r="V4" s="229" t="s">
        <v>392</v>
      </c>
      <c r="W4" s="19" t="s">
        <v>0</v>
      </c>
      <c r="X4" s="17" t="s">
        <v>1</v>
      </c>
      <c r="Y4" s="18" t="s">
        <v>2</v>
      </c>
      <c r="Z4" s="19" t="s">
        <v>6</v>
      </c>
      <c r="AA4" s="17" t="s">
        <v>7</v>
      </c>
      <c r="AB4" s="18" t="s">
        <v>8</v>
      </c>
      <c r="AC4" s="19" t="s">
        <v>9</v>
      </c>
      <c r="AD4" s="17" t="s">
        <v>10</v>
      </c>
      <c r="AE4" s="17" t="s">
        <v>15</v>
      </c>
      <c r="AF4" s="18" t="s">
        <v>16</v>
      </c>
      <c r="AG4" s="19" t="s">
        <v>11</v>
      </c>
      <c r="AH4" s="17" t="s">
        <v>12</v>
      </c>
      <c r="AI4" s="17" t="s">
        <v>17</v>
      </c>
      <c r="AJ4" s="18" t="s">
        <v>18</v>
      </c>
      <c r="AK4" s="19" t="s">
        <v>19</v>
      </c>
      <c r="AL4" s="17" t="s">
        <v>20</v>
      </c>
      <c r="AM4" s="18" t="s">
        <v>21</v>
      </c>
      <c r="AN4" s="19" t="s">
        <v>22</v>
      </c>
      <c r="AO4" s="17" t="s">
        <v>23</v>
      </c>
      <c r="AP4" s="18" t="s">
        <v>24</v>
      </c>
      <c r="AQ4" s="19" t="s">
        <v>25</v>
      </c>
      <c r="AR4" s="18" t="s">
        <v>26</v>
      </c>
      <c r="AS4" s="20">
        <v>8</v>
      </c>
      <c r="AT4" s="19">
        <v>9</v>
      </c>
      <c r="AU4" s="17">
        <v>10</v>
      </c>
      <c r="AV4" s="18">
        <v>11</v>
      </c>
      <c r="AW4" s="229" t="s">
        <v>283</v>
      </c>
      <c r="AX4" s="229" t="s">
        <v>392</v>
      </c>
      <c r="AY4" s="19" t="s">
        <v>0</v>
      </c>
      <c r="AZ4" s="17" t="s">
        <v>1</v>
      </c>
      <c r="BA4" s="18" t="s">
        <v>2</v>
      </c>
      <c r="BB4" s="19" t="s">
        <v>6</v>
      </c>
      <c r="BC4" s="17" t="s">
        <v>7</v>
      </c>
      <c r="BD4" s="17" t="s">
        <v>8</v>
      </c>
      <c r="BE4" s="17" t="s">
        <v>13</v>
      </c>
      <c r="BF4" s="17" t="s">
        <v>28</v>
      </c>
      <c r="BG4" s="17" t="s">
        <v>29</v>
      </c>
      <c r="BH4" s="18" t="s">
        <v>30</v>
      </c>
      <c r="BI4" s="19" t="s">
        <v>9</v>
      </c>
      <c r="BJ4" s="17" t="s">
        <v>10</v>
      </c>
      <c r="BK4" s="17" t="s">
        <v>15</v>
      </c>
      <c r="BL4" s="18" t="s">
        <v>16</v>
      </c>
      <c r="BM4" s="20">
        <v>4</v>
      </c>
      <c r="BN4" s="19" t="s">
        <v>19</v>
      </c>
      <c r="BO4" s="17" t="s">
        <v>20</v>
      </c>
      <c r="BP4" s="17" t="s">
        <v>21</v>
      </c>
      <c r="BQ4" s="18" t="s">
        <v>31</v>
      </c>
      <c r="BR4" s="19" t="s">
        <v>22</v>
      </c>
      <c r="BS4" s="17" t="s">
        <v>23</v>
      </c>
      <c r="BT4" s="17" t="s">
        <v>24</v>
      </c>
      <c r="BU4" s="17" t="s">
        <v>32</v>
      </c>
      <c r="BV4" s="18" t="s">
        <v>33</v>
      </c>
      <c r="BW4" s="19" t="s">
        <v>25</v>
      </c>
      <c r="BX4" s="17" t="s">
        <v>26</v>
      </c>
      <c r="BY4" s="18" t="s">
        <v>34</v>
      </c>
      <c r="BZ4" s="19" t="s">
        <v>35</v>
      </c>
      <c r="CA4" s="17" t="s">
        <v>36</v>
      </c>
      <c r="CB4" s="17" t="s">
        <v>37</v>
      </c>
      <c r="CC4" s="17" t="s">
        <v>38</v>
      </c>
      <c r="CD4" s="18" t="s">
        <v>39</v>
      </c>
      <c r="CE4" s="19" t="s">
        <v>40</v>
      </c>
      <c r="CF4" s="18" t="s">
        <v>41</v>
      </c>
      <c r="CG4" s="19">
        <v>10</v>
      </c>
      <c r="CH4" s="17">
        <v>11</v>
      </c>
      <c r="CI4" s="18">
        <v>12</v>
      </c>
      <c r="CJ4" s="229" t="s">
        <v>283</v>
      </c>
      <c r="CK4" s="229" t="s">
        <v>392</v>
      </c>
      <c r="CL4" s="19" t="s">
        <v>0</v>
      </c>
      <c r="CM4" s="18" t="s">
        <v>1</v>
      </c>
      <c r="CN4" s="19" t="s">
        <v>6</v>
      </c>
      <c r="CO4" s="17" t="s">
        <v>7</v>
      </c>
      <c r="CP4" s="17" t="s">
        <v>8</v>
      </c>
      <c r="CQ4" s="17" t="s">
        <v>13</v>
      </c>
      <c r="CR4" s="18" t="s">
        <v>28</v>
      </c>
      <c r="CS4" s="19" t="s">
        <v>9</v>
      </c>
      <c r="CT4" s="17" t="s">
        <v>10</v>
      </c>
      <c r="CU4" s="17" t="s">
        <v>15</v>
      </c>
      <c r="CV4" s="18" t="s">
        <v>16</v>
      </c>
      <c r="CW4" s="19" t="s">
        <v>11</v>
      </c>
      <c r="CX4" s="18" t="s">
        <v>12</v>
      </c>
      <c r="CY4" s="19" t="s">
        <v>19</v>
      </c>
      <c r="CZ4" s="17" t="s">
        <v>20</v>
      </c>
      <c r="DA4" s="17" t="s">
        <v>21</v>
      </c>
      <c r="DB4" s="18" t="s">
        <v>31</v>
      </c>
      <c r="DC4" s="19" t="s">
        <v>22</v>
      </c>
      <c r="DD4" s="17" t="s">
        <v>23</v>
      </c>
      <c r="DE4" s="17" t="s">
        <v>24</v>
      </c>
      <c r="DF4" s="17" t="s">
        <v>32</v>
      </c>
      <c r="DG4" s="18" t="s">
        <v>33</v>
      </c>
      <c r="DH4" s="19" t="s">
        <v>25</v>
      </c>
      <c r="DI4" s="17" t="s">
        <v>26</v>
      </c>
      <c r="DJ4" s="17" t="s">
        <v>34</v>
      </c>
      <c r="DK4" s="17" t="s">
        <v>43</v>
      </c>
      <c r="DL4" s="17" t="s">
        <v>44</v>
      </c>
      <c r="DM4" s="18" t="s">
        <v>45</v>
      </c>
      <c r="DN4" s="19" t="s">
        <v>35</v>
      </c>
      <c r="DO4" s="18" t="s">
        <v>36</v>
      </c>
      <c r="DP4" s="19" t="s">
        <v>40</v>
      </c>
      <c r="DQ4" s="17" t="s">
        <v>41</v>
      </c>
      <c r="DR4" s="17" t="s">
        <v>46</v>
      </c>
      <c r="DS4" s="18" t="s">
        <v>47</v>
      </c>
      <c r="DT4" s="6">
        <v>10</v>
      </c>
      <c r="DU4" s="16">
        <v>11</v>
      </c>
      <c r="DV4" s="17">
        <v>12</v>
      </c>
      <c r="DW4" s="18">
        <v>13</v>
      </c>
      <c r="DX4" s="229" t="s">
        <v>283</v>
      </c>
      <c r="DY4" s="229" t="s">
        <v>392</v>
      </c>
      <c r="DZ4" s="19">
        <v>1</v>
      </c>
      <c r="EA4" s="17">
        <v>2</v>
      </c>
      <c r="EB4" s="17">
        <v>3</v>
      </c>
      <c r="EC4" s="17">
        <v>4</v>
      </c>
      <c r="ED4" s="12">
        <v>5</v>
      </c>
      <c r="EE4" s="110" t="s">
        <v>22</v>
      </c>
      <c r="EF4" s="111" t="s">
        <v>23</v>
      </c>
      <c r="EG4" s="16">
        <v>7</v>
      </c>
      <c r="EH4" s="18">
        <v>8</v>
      </c>
      <c r="EI4" s="229" t="s">
        <v>283</v>
      </c>
      <c r="EJ4" s="229" t="s">
        <v>392</v>
      </c>
      <c r="EK4" s="19">
        <v>1</v>
      </c>
      <c r="EL4" s="17">
        <v>2</v>
      </c>
      <c r="EM4" s="17">
        <v>3</v>
      </c>
      <c r="EN4" s="17">
        <v>4</v>
      </c>
      <c r="EO4" s="17">
        <v>5</v>
      </c>
      <c r="EP4" s="17">
        <v>6</v>
      </c>
      <c r="EQ4" s="17">
        <v>7</v>
      </c>
      <c r="ER4" s="18">
        <v>8</v>
      </c>
      <c r="ES4" s="229" t="s">
        <v>283</v>
      </c>
      <c r="ET4" s="229" t="s">
        <v>392</v>
      </c>
      <c r="EU4" s="19">
        <v>1</v>
      </c>
      <c r="EV4" s="17">
        <v>2</v>
      </c>
      <c r="EW4" s="17">
        <v>3</v>
      </c>
      <c r="EX4" s="17">
        <v>4</v>
      </c>
      <c r="EY4" s="17">
        <v>5</v>
      </c>
      <c r="EZ4" s="17">
        <v>6</v>
      </c>
      <c r="FA4" s="18">
        <v>7</v>
      </c>
      <c r="FB4" s="229" t="s">
        <v>283</v>
      </c>
      <c r="FC4" s="229" t="s">
        <v>392</v>
      </c>
      <c r="FD4" s="19">
        <v>1</v>
      </c>
      <c r="FE4" s="17">
        <v>2</v>
      </c>
      <c r="FF4" s="17">
        <v>3</v>
      </c>
      <c r="FG4" s="17">
        <v>4</v>
      </c>
      <c r="FH4" s="18">
        <v>5</v>
      </c>
      <c r="FI4" s="229" t="s">
        <v>391</v>
      </c>
      <c r="FJ4" s="229" t="s">
        <v>392</v>
      </c>
      <c r="FK4" s="19">
        <v>1</v>
      </c>
      <c r="FL4" s="17">
        <v>2</v>
      </c>
      <c r="FM4" s="17">
        <v>3</v>
      </c>
      <c r="FN4" s="17">
        <v>4</v>
      </c>
      <c r="FO4" s="18">
        <v>5</v>
      </c>
      <c r="FP4" s="229" t="s">
        <v>391</v>
      </c>
      <c r="FQ4" s="229" t="s">
        <v>392</v>
      </c>
      <c r="FR4" s="19">
        <v>1</v>
      </c>
      <c r="FS4" s="17">
        <v>2</v>
      </c>
      <c r="FT4" s="17">
        <v>3</v>
      </c>
      <c r="FU4" s="17">
        <v>4</v>
      </c>
      <c r="FV4" s="18">
        <v>5</v>
      </c>
      <c r="FW4" s="229" t="s">
        <v>391</v>
      </c>
      <c r="FX4" s="229" t="s">
        <v>392</v>
      </c>
      <c r="FY4" s="19">
        <v>1</v>
      </c>
      <c r="FZ4" s="17">
        <v>2</v>
      </c>
      <c r="GA4" s="17">
        <v>3</v>
      </c>
      <c r="GB4" s="17">
        <v>4</v>
      </c>
      <c r="GC4" s="18">
        <v>5</v>
      </c>
      <c r="GD4" s="229" t="s">
        <v>391</v>
      </c>
      <c r="GE4" s="229" t="s">
        <v>392</v>
      </c>
      <c r="GF4" s="19">
        <v>1</v>
      </c>
      <c r="GG4" s="17">
        <v>2</v>
      </c>
      <c r="GH4" s="17">
        <v>3</v>
      </c>
      <c r="GI4" s="17">
        <v>4</v>
      </c>
      <c r="GJ4" s="18">
        <v>5</v>
      </c>
      <c r="GK4" s="229" t="s">
        <v>391</v>
      </c>
      <c r="GL4" s="229" t="s">
        <v>392</v>
      </c>
      <c r="GM4" s="19">
        <v>1</v>
      </c>
      <c r="GN4" s="17">
        <v>2</v>
      </c>
      <c r="GO4" s="17">
        <v>3</v>
      </c>
      <c r="GP4" s="17">
        <v>4</v>
      </c>
      <c r="GQ4" s="18">
        <v>5</v>
      </c>
      <c r="GR4" s="229" t="s">
        <v>391</v>
      </c>
      <c r="GS4" s="229" t="s">
        <v>392</v>
      </c>
      <c r="GT4" s="19">
        <v>1</v>
      </c>
      <c r="GU4" s="17">
        <v>2</v>
      </c>
      <c r="GV4" s="17">
        <v>3</v>
      </c>
      <c r="GW4" s="17">
        <v>4</v>
      </c>
      <c r="GX4" s="18">
        <v>5</v>
      </c>
      <c r="GY4" s="229" t="s">
        <v>391</v>
      </c>
      <c r="GZ4" s="229" t="s">
        <v>392</v>
      </c>
      <c r="HA4" s="19">
        <v>1</v>
      </c>
      <c r="HB4" s="17">
        <v>2</v>
      </c>
      <c r="HC4" s="17">
        <v>3</v>
      </c>
      <c r="HD4" s="17">
        <v>4</v>
      </c>
      <c r="HE4" s="18">
        <v>5</v>
      </c>
      <c r="HF4" s="229" t="s">
        <v>391</v>
      </c>
      <c r="HG4" s="229" t="s">
        <v>392</v>
      </c>
      <c r="HH4" s="19">
        <v>1</v>
      </c>
      <c r="HI4" s="17">
        <v>2</v>
      </c>
      <c r="HJ4" s="17">
        <v>3</v>
      </c>
      <c r="HK4" s="17">
        <v>4</v>
      </c>
      <c r="HL4" s="12">
        <v>5</v>
      </c>
      <c r="HM4" s="229" t="s">
        <v>391</v>
      </c>
      <c r="HN4" s="229" t="s">
        <v>392</v>
      </c>
    </row>
    <row r="5" spans="1:222" ht="15" thickTop="1" x14ac:dyDescent="0.3">
      <c r="A5" s="141" t="str">
        <f>IF(Roster!B8="","",Roster!B8)</f>
        <v/>
      </c>
      <c r="B5" s="142" t="str">
        <f>IF(Roster!C8="","",Roster!C8)</f>
        <v/>
      </c>
      <c r="C5" s="145"/>
      <c r="D5" s="146"/>
      <c r="E5" s="146"/>
      <c r="F5" s="146"/>
      <c r="G5" s="146"/>
      <c r="H5" s="147"/>
      <c r="I5" s="145"/>
      <c r="J5" s="146"/>
      <c r="K5" s="146"/>
      <c r="L5" s="147"/>
      <c r="M5" s="145"/>
      <c r="N5" s="147"/>
      <c r="O5" s="145"/>
      <c r="P5" s="147"/>
      <c r="Q5" s="148"/>
      <c r="R5" s="145"/>
      <c r="S5" s="147"/>
      <c r="T5" s="148"/>
      <c r="U5" s="223"/>
      <c r="V5" s="224"/>
      <c r="W5" s="145"/>
      <c r="X5" s="146"/>
      <c r="Y5" s="147"/>
      <c r="Z5" s="145"/>
      <c r="AA5" s="146"/>
      <c r="AB5" s="147"/>
      <c r="AC5" s="145"/>
      <c r="AD5" s="146"/>
      <c r="AE5" s="146"/>
      <c r="AF5" s="147"/>
      <c r="AG5" s="145"/>
      <c r="AH5" s="146"/>
      <c r="AI5" s="146"/>
      <c r="AJ5" s="147"/>
      <c r="AK5" s="145"/>
      <c r="AL5" s="146"/>
      <c r="AM5" s="147"/>
      <c r="AN5" s="145"/>
      <c r="AO5" s="146"/>
      <c r="AP5" s="147"/>
      <c r="AQ5" s="145"/>
      <c r="AR5" s="147"/>
      <c r="AS5" s="148"/>
      <c r="AT5" s="145"/>
      <c r="AU5" s="146"/>
      <c r="AV5" s="147"/>
      <c r="AW5" s="223"/>
      <c r="AX5" s="224"/>
      <c r="AY5" s="149"/>
      <c r="AZ5" s="150"/>
      <c r="BA5" s="151"/>
      <c r="BB5" s="149"/>
      <c r="BC5" s="150"/>
      <c r="BD5" s="150"/>
      <c r="BE5" s="150"/>
      <c r="BF5" s="150"/>
      <c r="BG5" s="150"/>
      <c r="BH5" s="151"/>
      <c r="BI5" s="149"/>
      <c r="BJ5" s="150"/>
      <c r="BK5" s="150"/>
      <c r="BL5" s="151"/>
      <c r="BM5" s="152"/>
      <c r="BN5" s="149"/>
      <c r="BO5" s="150"/>
      <c r="BP5" s="150"/>
      <c r="BQ5" s="151"/>
      <c r="BR5" s="149"/>
      <c r="BS5" s="150"/>
      <c r="BT5" s="150"/>
      <c r="BU5" s="150"/>
      <c r="BV5" s="151"/>
      <c r="BW5" s="149"/>
      <c r="BX5" s="150"/>
      <c r="BY5" s="151"/>
      <c r="BZ5" s="149"/>
      <c r="CA5" s="150"/>
      <c r="CB5" s="150"/>
      <c r="CC5" s="150"/>
      <c r="CD5" s="151"/>
      <c r="CE5" s="149"/>
      <c r="CF5" s="151"/>
      <c r="CG5" s="149"/>
      <c r="CH5" s="150"/>
      <c r="CI5" s="151"/>
      <c r="CJ5" s="223"/>
      <c r="CK5" s="224"/>
      <c r="CL5" s="149"/>
      <c r="CM5" s="151"/>
      <c r="CN5" s="149"/>
      <c r="CO5" s="150"/>
      <c r="CP5" s="150"/>
      <c r="CQ5" s="150"/>
      <c r="CR5" s="151"/>
      <c r="CS5" s="149"/>
      <c r="CT5" s="150"/>
      <c r="CU5" s="150"/>
      <c r="CV5" s="151"/>
      <c r="CW5" s="149"/>
      <c r="CX5" s="151"/>
      <c r="CY5" s="149"/>
      <c r="CZ5" s="150"/>
      <c r="DA5" s="150"/>
      <c r="DB5" s="151"/>
      <c r="DC5" s="149"/>
      <c r="DD5" s="150"/>
      <c r="DE5" s="150"/>
      <c r="DF5" s="150"/>
      <c r="DG5" s="151"/>
      <c r="DH5" s="149"/>
      <c r="DI5" s="150"/>
      <c r="DJ5" s="150"/>
      <c r="DK5" s="150"/>
      <c r="DL5" s="150"/>
      <c r="DM5" s="151"/>
      <c r="DN5" s="149"/>
      <c r="DO5" s="151"/>
      <c r="DP5" s="149"/>
      <c r="DQ5" s="150"/>
      <c r="DR5" s="150"/>
      <c r="DS5" s="151"/>
      <c r="DT5" s="152"/>
      <c r="DU5" s="153"/>
      <c r="DV5" s="150"/>
      <c r="DW5" s="151"/>
      <c r="DX5" s="223"/>
      <c r="DY5" s="224"/>
      <c r="DZ5" s="149"/>
      <c r="EA5" s="150"/>
      <c r="EB5" s="32" t="str">
        <f>IF(AND('Merit Badge Counts'!G5=4,'Merit Badge Counts'!I5=6),"X","")</f>
        <v/>
      </c>
      <c r="EC5" s="150"/>
      <c r="ED5" s="162"/>
      <c r="EE5" s="149"/>
      <c r="EF5" s="151"/>
      <c r="EG5" s="153"/>
      <c r="EH5" s="151"/>
      <c r="EI5" s="223"/>
      <c r="EJ5" s="224"/>
      <c r="EK5" s="149"/>
      <c r="EL5" s="150"/>
      <c r="EM5" s="32" t="str">
        <f>IF(AND('Merit Badge Counts'!J5=7,'Merit Badge Counts'!L5=11),"X","")</f>
        <v/>
      </c>
      <c r="EN5" s="150"/>
      <c r="EO5" s="150"/>
      <c r="EP5" s="150"/>
      <c r="EQ5" s="150"/>
      <c r="ER5" s="151"/>
      <c r="ES5" s="223"/>
      <c r="ET5" s="224"/>
      <c r="EU5" s="149"/>
      <c r="EV5" s="150"/>
      <c r="EW5" s="32" t="str">
        <f>IF(AND('Merit Badge Counts'!M5=14,'Merit Badge Counts'!O5=21),"X","")</f>
        <v/>
      </c>
      <c r="EX5" s="150"/>
      <c r="EY5" s="150"/>
      <c r="EZ5" s="150"/>
      <c r="FA5" s="151"/>
      <c r="FB5" s="223"/>
      <c r="FC5" s="224"/>
      <c r="FD5" s="149"/>
      <c r="FE5" s="150"/>
      <c r="FF5" s="150"/>
      <c r="FG5" s="32" t="str">
        <f>IF('Merit Badge Counts'!Q5=26,"X","")</f>
        <v/>
      </c>
      <c r="FH5" s="151"/>
      <c r="FI5" s="223"/>
      <c r="FJ5" s="224"/>
      <c r="FK5" s="149"/>
      <c r="FL5" s="150"/>
      <c r="FM5" s="150"/>
      <c r="FN5" s="32" t="str">
        <f>IF('Merit Badge Counts'!R5=31,"X","")</f>
        <v/>
      </c>
      <c r="FO5" s="151"/>
      <c r="FP5" s="223"/>
      <c r="FQ5" s="224"/>
      <c r="FR5" s="149"/>
      <c r="FS5" s="150"/>
      <c r="FT5" s="150"/>
      <c r="FU5" s="32" t="str">
        <f>IF('Merit Badge Counts'!S5=36,"X","")</f>
        <v/>
      </c>
      <c r="FV5" s="151"/>
      <c r="FW5" s="223"/>
      <c r="FX5" s="224"/>
      <c r="FY5" s="149"/>
      <c r="FZ5" s="150"/>
      <c r="GA5" s="150"/>
      <c r="GB5" s="32" t="str">
        <f>IF('Merit Badge Counts'!T5=41,"X","")</f>
        <v/>
      </c>
      <c r="GC5" s="151"/>
      <c r="GD5" s="223"/>
      <c r="GE5" s="224"/>
      <c r="GF5" s="149"/>
      <c r="GG5" s="150"/>
      <c r="GH5" s="150"/>
      <c r="GI5" s="32" t="str">
        <f>IF('Merit Badge Counts'!U5=46,"X","")</f>
        <v/>
      </c>
      <c r="GJ5" s="151"/>
      <c r="GK5" s="223"/>
      <c r="GL5" s="224"/>
      <c r="GM5" s="149"/>
      <c r="GN5" s="150"/>
      <c r="GO5" s="150"/>
      <c r="GP5" s="32" t="str">
        <f>IF('Merit Badge Counts'!V5=51,"X","")</f>
        <v/>
      </c>
      <c r="GQ5" s="151"/>
      <c r="GR5" s="223"/>
      <c r="GS5" s="224"/>
      <c r="GT5" s="149"/>
      <c r="GU5" s="150"/>
      <c r="GV5" s="150"/>
      <c r="GW5" s="32" t="str">
        <f>IF('Merit Badge Counts'!W5=56,"X","")</f>
        <v/>
      </c>
      <c r="GX5" s="151"/>
      <c r="GY5" s="223"/>
      <c r="GZ5" s="224"/>
      <c r="HA5" s="149"/>
      <c r="HB5" s="150"/>
      <c r="HC5" s="150"/>
      <c r="HD5" s="32" t="str">
        <f>IF('Merit Badge Counts'!X5=61,"X","")</f>
        <v/>
      </c>
      <c r="HE5" s="151"/>
      <c r="HF5" s="223"/>
      <c r="HG5" s="224"/>
      <c r="HH5" s="149"/>
      <c r="HI5" s="150"/>
      <c r="HJ5" s="150"/>
      <c r="HK5" s="32" t="str">
        <f>IF('Merit Badge Counts'!Y5=66,"X","")</f>
        <v/>
      </c>
      <c r="HL5" s="162"/>
      <c r="HM5" s="223"/>
      <c r="HN5" s="224"/>
    </row>
    <row r="6" spans="1:222" x14ac:dyDescent="0.3">
      <c r="A6" s="141" t="str">
        <f>IF(Roster!B10="","",Roster!B10)</f>
        <v/>
      </c>
      <c r="B6" s="142" t="str">
        <f>IF(Roster!C10="","",Roster!C10)</f>
        <v/>
      </c>
      <c r="C6" s="145"/>
      <c r="D6" s="146"/>
      <c r="E6" s="146"/>
      <c r="F6" s="146"/>
      <c r="G6" s="146"/>
      <c r="H6" s="147"/>
      <c r="I6" s="145"/>
      <c r="J6" s="146"/>
      <c r="K6" s="146"/>
      <c r="L6" s="147"/>
      <c r="M6" s="145"/>
      <c r="N6" s="147"/>
      <c r="O6" s="145"/>
      <c r="P6" s="147"/>
      <c r="Q6" s="148"/>
      <c r="R6" s="145"/>
      <c r="S6" s="147"/>
      <c r="T6" s="148"/>
      <c r="U6" s="225"/>
      <c r="V6" s="226"/>
      <c r="W6" s="145"/>
      <c r="X6" s="146"/>
      <c r="Y6" s="147"/>
      <c r="Z6" s="145"/>
      <c r="AA6" s="146"/>
      <c r="AB6" s="147"/>
      <c r="AC6" s="145"/>
      <c r="AD6" s="146"/>
      <c r="AE6" s="146"/>
      <c r="AF6" s="147"/>
      <c r="AG6" s="145"/>
      <c r="AH6" s="146"/>
      <c r="AI6" s="146"/>
      <c r="AJ6" s="147"/>
      <c r="AK6" s="145"/>
      <c r="AL6" s="146"/>
      <c r="AM6" s="147"/>
      <c r="AN6" s="145"/>
      <c r="AO6" s="146"/>
      <c r="AP6" s="147"/>
      <c r="AQ6" s="145"/>
      <c r="AR6" s="147"/>
      <c r="AS6" s="148"/>
      <c r="AT6" s="145"/>
      <c r="AU6" s="146"/>
      <c r="AV6" s="147"/>
      <c r="AW6" s="225"/>
      <c r="AX6" s="226"/>
      <c r="AY6" s="145"/>
      <c r="AZ6" s="146"/>
      <c r="BA6" s="147"/>
      <c r="BB6" s="145"/>
      <c r="BC6" s="146"/>
      <c r="BD6" s="146"/>
      <c r="BE6" s="146"/>
      <c r="BF6" s="146"/>
      <c r="BG6" s="146"/>
      <c r="BH6" s="147"/>
      <c r="BI6" s="145"/>
      <c r="BJ6" s="146"/>
      <c r="BK6" s="146"/>
      <c r="BL6" s="147"/>
      <c r="BM6" s="148"/>
      <c r="BN6" s="145"/>
      <c r="BO6" s="146"/>
      <c r="BP6" s="146"/>
      <c r="BQ6" s="147"/>
      <c r="BR6" s="145"/>
      <c r="BS6" s="146"/>
      <c r="BT6" s="146"/>
      <c r="BU6" s="146"/>
      <c r="BV6" s="147"/>
      <c r="BW6" s="145"/>
      <c r="BX6" s="146"/>
      <c r="BY6" s="147"/>
      <c r="BZ6" s="145"/>
      <c r="CA6" s="146"/>
      <c r="CB6" s="146"/>
      <c r="CC6" s="146"/>
      <c r="CD6" s="147"/>
      <c r="CE6" s="145"/>
      <c r="CF6" s="147"/>
      <c r="CG6" s="145"/>
      <c r="CH6" s="146"/>
      <c r="CI6" s="147"/>
      <c r="CJ6" s="225"/>
      <c r="CK6" s="226"/>
      <c r="CL6" s="145"/>
      <c r="CM6" s="147"/>
      <c r="CN6" s="145"/>
      <c r="CO6" s="146"/>
      <c r="CP6" s="146"/>
      <c r="CQ6" s="146"/>
      <c r="CR6" s="147"/>
      <c r="CS6" s="145"/>
      <c r="CT6" s="146"/>
      <c r="CU6" s="146"/>
      <c r="CV6" s="147"/>
      <c r="CW6" s="145"/>
      <c r="CX6" s="147"/>
      <c r="CY6" s="145"/>
      <c r="CZ6" s="146"/>
      <c r="DA6" s="146"/>
      <c r="DB6" s="147"/>
      <c r="DC6" s="145"/>
      <c r="DD6" s="146"/>
      <c r="DE6" s="146"/>
      <c r="DF6" s="146"/>
      <c r="DG6" s="147"/>
      <c r="DH6" s="145"/>
      <c r="DI6" s="146"/>
      <c r="DJ6" s="146"/>
      <c r="DK6" s="146"/>
      <c r="DL6" s="146"/>
      <c r="DM6" s="147"/>
      <c r="DN6" s="145"/>
      <c r="DO6" s="147"/>
      <c r="DP6" s="145"/>
      <c r="DQ6" s="146"/>
      <c r="DR6" s="146"/>
      <c r="DS6" s="147"/>
      <c r="DT6" s="148"/>
      <c r="DU6" s="154"/>
      <c r="DV6" s="146"/>
      <c r="DW6" s="147"/>
      <c r="DX6" s="225"/>
      <c r="DY6" s="226"/>
      <c r="DZ6" s="145"/>
      <c r="EA6" s="146"/>
      <c r="EB6" s="32" t="str">
        <f>IF(AND('Merit Badge Counts'!G6=4,'Merit Badge Counts'!I6=6),"X","")</f>
        <v/>
      </c>
      <c r="EC6" s="146"/>
      <c r="ED6" s="160"/>
      <c r="EE6" s="145"/>
      <c r="EF6" s="147"/>
      <c r="EG6" s="154"/>
      <c r="EH6" s="147"/>
      <c r="EI6" s="225"/>
      <c r="EJ6" s="226"/>
      <c r="EK6" s="145"/>
      <c r="EL6" s="146"/>
      <c r="EM6" s="32" t="str">
        <f>IF(AND('Merit Badge Counts'!J6=7,'Merit Badge Counts'!L6=11),"X","")</f>
        <v/>
      </c>
      <c r="EN6" s="146"/>
      <c r="EO6" s="146"/>
      <c r="EP6" s="146"/>
      <c r="EQ6" s="146"/>
      <c r="ER6" s="147"/>
      <c r="ES6" s="225"/>
      <c r="ET6" s="226"/>
      <c r="EU6" s="145"/>
      <c r="EV6" s="146"/>
      <c r="EW6" s="32" t="str">
        <f>IF(AND('Merit Badge Counts'!M6=14,'Merit Badge Counts'!O6=21),"X","")</f>
        <v/>
      </c>
      <c r="EX6" s="146"/>
      <c r="EY6" s="146"/>
      <c r="EZ6" s="146"/>
      <c r="FA6" s="147"/>
      <c r="FB6" s="225"/>
      <c r="FC6" s="226"/>
      <c r="FD6" s="145"/>
      <c r="FE6" s="146"/>
      <c r="FF6" s="146"/>
      <c r="FG6" s="32" t="str">
        <f>IF('Merit Badge Counts'!Q6=26,"X","")</f>
        <v/>
      </c>
      <c r="FH6" s="147"/>
      <c r="FI6" s="225"/>
      <c r="FJ6" s="226"/>
      <c r="FK6" s="145"/>
      <c r="FL6" s="146"/>
      <c r="FM6" s="146"/>
      <c r="FN6" s="32" t="str">
        <f>IF('Merit Badge Counts'!R6=31,"X","")</f>
        <v/>
      </c>
      <c r="FO6" s="147"/>
      <c r="FP6" s="225"/>
      <c r="FQ6" s="226"/>
      <c r="FR6" s="145"/>
      <c r="FS6" s="146"/>
      <c r="FT6" s="146"/>
      <c r="FU6" s="32" t="str">
        <f>IF('Merit Badge Counts'!S6=36,"X","")</f>
        <v/>
      </c>
      <c r="FV6" s="147"/>
      <c r="FW6" s="225"/>
      <c r="FX6" s="226"/>
      <c r="FY6" s="145"/>
      <c r="FZ6" s="146"/>
      <c r="GA6" s="146"/>
      <c r="GB6" s="32" t="str">
        <f>IF('Merit Badge Counts'!T6=41,"X","")</f>
        <v/>
      </c>
      <c r="GC6" s="147"/>
      <c r="GD6" s="225"/>
      <c r="GE6" s="226"/>
      <c r="GF6" s="145"/>
      <c r="GG6" s="146"/>
      <c r="GH6" s="146"/>
      <c r="GI6" s="32" t="str">
        <f>IF('Merit Badge Counts'!U6=46,"X","")</f>
        <v/>
      </c>
      <c r="GJ6" s="147"/>
      <c r="GK6" s="225"/>
      <c r="GL6" s="226"/>
      <c r="GM6" s="145"/>
      <c r="GN6" s="146"/>
      <c r="GO6" s="146"/>
      <c r="GP6" s="32" t="str">
        <f>IF('Merit Badge Counts'!V6=51,"X","")</f>
        <v/>
      </c>
      <c r="GQ6" s="147"/>
      <c r="GR6" s="225"/>
      <c r="GS6" s="226"/>
      <c r="GT6" s="145"/>
      <c r="GU6" s="146"/>
      <c r="GV6" s="146"/>
      <c r="GW6" s="32" t="str">
        <f>IF('Merit Badge Counts'!W6=56,"X","")</f>
        <v/>
      </c>
      <c r="GX6" s="147"/>
      <c r="GY6" s="225"/>
      <c r="GZ6" s="226"/>
      <c r="HA6" s="145"/>
      <c r="HB6" s="146"/>
      <c r="HC6" s="146"/>
      <c r="HD6" s="32" t="str">
        <f>IF('Merit Badge Counts'!X6=61,"X","")</f>
        <v/>
      </c>
      <c r="HE6" s="147"/>
      <c r="HF6" s="225"/>
      <c r="HG6" s="226"/>
      <c r="HH6" s="145"/>
      <c r="HI6" s="146"/>
      <c r="HJ6" s="146"/>
      <c r="HK6" s="32" t="str">
        <f>IF('Merit Badge Counts'!Y6=66,"X","")</f>
        <v/>
      </c>
      <c r="HL6" s="160"/>
      <c r="HM6" s="225"/>
      <c r="HN6" s="226"/>
    </row>
    <row r="7" spans="1:222" x14ac:dyDescent="0.3">
      <c r="A7" s="141" t="str">
        <f>IF(Roster!B12="","",Roster!B12)</f>
        <v/>
      </c>
      <c r="B7" s="142" t="str">
        <f>IF(Roster!C12="","",Roster!C12)</f>
        <v/>
      </c>
      <c r="C7" s="145"/>
      <c r="D7" s="146"/>
      <c r="E7" s="146"/>
      <c r="F7" s="146"/>
      <c r="G7" s="146"/>
      <c r="H7" s="147"/>
      <c r="I7" s="145"/>
      <c r="J7" s="146"/>
      <c r="K7" s="146"/>
      <c r="L7" s="147"/>
      <c r="M7" s="145"/>
      <c r="N7" s="147"/>
      <c r="O7" s="145"/>
      <c r="P7" s="147"/>
      <c r="Q7" s="148"/>
      <c r="R7" s="145"/>
      <c r="S7" s="147"/>
      <c r="T7" s="148"/>
      <c r="U7" s="225"/>
      <c r="V7" s="226"/>
      <c r="W7" s="145"/>
      <c r="X7" s="146"/>
      <c r="Y7" s="147"/>
      <c r="Z7" s="145"/>
      <c r="AA7" s="146"/>
      <c r="AB7" s="147"/>
      <c r="AC7" s="145"/>
      <c r="AD7" s="146"/>
      <c r="AE7" s="146"/>
      <c r="AF7" s="147"/>
      <c r="AG7" s="145"/>
      <c r="AH7" s="146"/>
      <c r="AI7" s="146"/>
      <c r="AJ7" s="147"/>
      <c r="AK7" s="145"/>
      <c r="AL7" s="146"/>
      <c r="AM7" s="147"/>
      <c r="AN7" s="145"/>
      <c r="AO7" s="146"/>
      <c r="AP7" s="147"/>
      <c r="AQ7" s="145"/>
      <c r="AR7" s="147"/>
      <c r="AS7" s="148"/>
      <c r="AT7" s="145"/>
      <c r="AU7" s="146"/>
      <c r="AV7" s="147"/>
      <c r="AW7" s="225"/>
      <c r="AX7" s="226"/>
      <c r="AY7" s="145"/>
      <c r="AZ7" s="146"/>
      <c r="BA7" s="147"/>
      <c r="BB7" s="145"/>
      <c r="BC7" s="146"/>
      <c r="BD7" s="146"/>
      <c r="BE7" s="146"/>
      <c r="BF7" s="146"/>
      <c r="BG7" s="146"/>
      <c r="BH7" s="147"/>
      <c r="BI7" s="145"/>
      <c r="BJ7" s="146"/>
      <c r="BK7" s="146"/>
      <c r="BL7" s="147"/>
      <c r="BM7" s="148"/>
      <c r="BN7" s="145"/>
      <c r="BO7" s="146"/>
      <c r="BP7" s="146"/>
      <c r="BQ7" s="147"/>
      <c r="BR7" s="145"/>
      <c r="BS7" s="146"/>
      <c r="BT7" s="146"/>
      <c r="BU7" s="146"/>
      <c r="BV7" s="147"/>
      <c r="BW7" s="145"/>
      <c r="BX7" s="146"/>
      <c r="BY7" s="147"/>
      <c r="BZ7" s="145"/>
      <c r="CA7" s="146"/>
      <c r="CB7" s="146"/>
      <c r="CC7" s="146"/>
      <c r="CD7" s="147"/>
      <c r="CE7" s="145"/>
      <c r="CF7" s="147"/>
      <c r="CG7" s="145"/>
      <c r="CH7" s="146"/>
      <c r="CI7" s="147"/>
      <c r="CJ7" s="225"/>
      <c r="CK7" s="226"/>
      <c r="CL7" s="145"/>
      <c r="CM7" s="147"/>
      <c r="CN7" s="145"/>
      <c r="CO7" s="146"/>
      <c r="CP7" s="146"/>
      <c r="CQ7" s="146"/>
      <c r="CR7" s="147"/>
      <c r="CS7" s="145"/>
      <c r="CT7" s="146"/>
      <c r="CU7" s="146"/>
      <c r="CV7" s="147"/>
      <c r="CW7" s="145"/>
      <c r="CX7" s="147"/>
      <c r="CY7" s="145"/>
      <c r="CZ7" s="146"/>
      <c r="DA7" s="146"/>
      <c r="DB7" s="147"/>
      <c r="DC7" s="145"/>
      <c r="DD7" s="146"/>
      <c r="DE7" s="146"/>
      <c r="DF7" s="146"/>
      <c r="DG7" s="147"/>
      <c r="DH7" s="145"/>
      <c r="DI7" s="146"/>
      <c r="DJ7" s="146"/>
      <c r="DK7" s="146"/>
      <c r="DL7" s="146"/>
      <c r="DM7" s="147"/>
      <c r="DN7" s="145"/>
      <c r="DO7" s="147"/>
      <c r="DP7" s="145"/>
      <c r="DQ7" s="146"/>
      <c r="DR7" s="146"/>
      <c r="DS7" s="147"/>
      <c r="DT7" s="148"/>
      <c r="DU7" s="154"/>
      <c r="DV7" s="146"/>
      <c r="DW7" s="147"/>
      <c r="DX7" s="225"/>
      <c r="DY7" s="226"/>
      <c r="DZ7" s="145"/>
      <c r="EA7" s="146"/>
      <c r="EB7" s="32" t="str">
        <f>IF(AND('Merit Badge Counts'!G7=4,'Merit Badge Counts'!I7=6),"X","")</f>
        <v/>
      </c>
      <c r="EC7" s="146"/>
      <c r="ED7" s="160"/>
      <c r="EE7" s="145"/>
      <c r="EF7" s="147"/>
      <c r="EG7" s="154"/>
      <c r="EH7" s="147"/>
      <c r="EI7" s="225"/>
      <c r="EJ7" s="226"/>
      <c r="EK7" s="145"/>
      <c r="EL7" s="146"/>
      <c r="EM7" s="32" t="str">
        <f>IF(AND('Merit Badge Counts'!J7=7,'Merit Badge Counts'!L7=11),"X","")</f>
        <v/>
      </c>
      <c r="EN7" s="146"/>
      <c r="EO7" s="146"/>
      <c r="EP7" s="146"/>
      <c r="EQ7" s="146"/>
      <c r="ER7" s="147"/>
      <c r="ES7" s="225"/>
      <c r="ET7" s="226"/>
      <c r="EU7" s="145"/>
      <c r="EV7" s="146"/>
      <c r="EW7" s="32" t="str">
        <f>IF(AND('Merit Badge Counts'!M7=14,'Merit Badge Counts'!O7=21),"X","")</f>
        <v/>
      </c>
      <c r="EX7" s="146"/>
      <c r="EY7" s="146"/>
      <c r="EZ7" s="146"/>
      <c r="FA7" s="147"/>
      <c r="FB7" s="225"/>
      <c r="FC7" s="226"/>
      <c r="FD7" s="145"/>
      <c r="FE7" s="146"/>
      <c r="FF7" s="146"/>
      <c r="FG7" s="32" t="str">
        <f>IF('Merit Badge Counts'!Q7=26,"X","")</f>
        <v/>
      </c>
      <c r="FH7" s="147"/>
      <c r="FI7" s="225"/>
      <c r="FJ7" s="226"/>
      <c r="FK7" s="145"/>
      <c r="FL7" s="146"/>
      <c r="FM7" s="146"/>
      <c r="FN7" s="32" t="str">
        <f>IF('Merit Badge Counts'!R7=31,"X","")</f>
        <v/>
      </c>
      <c r="FO7" s="147"/>
      <c r="FP7" s="225"/>
      <c r="FQ7" s="226"/>
      <c r="FR7" s="145"/>
      <c r="FS7" s="146"/>
      <c r="FT7" s="146"/>
      <c r="FU7" s="32" t="str">
        <f>IF('Merit Badge Counts'!S7=36,"X","")</f>
        <v/>
      </c>
      <c r="FV7" s="147"/>
      <c r="FW7" s="225"/>
      <c r="FX7" s="226"/>
      <c r="FY7" s="145"/>
      <c r="FZ7" s="146"/>
      <c r="GA7" s="146"/>
      <c r="GB7" s="32" t="str">
        <f>IF('Merit Badge Counts'!T7=41,"X","")</f>
        <v/>
      </c>
      <c r="GC7" s="147"/>
      <c r="GD7" s="225"/>
      <c r="GE7" s="226"/>
      <c r="GF7" s="145"/>
      <c r="GG7" s="146"/>
      <c r="GH7" s="146"/>
      <c r="GI7" s="32" t="str">
        <f>IF('Merit Badge Counts'!U7=46,"X","")</f>
        <v/>
      </c>
      <c r="GJ7" s="147"/>
      <c r="GK7" s="225"/>
      <c r="GL7" s="226"/>
      <c r="GM7" s="145"/>
      <c r="GN7" s="146"/>
      <c r="GO7" s="146"/>
      <c r="GP7" s="32" t="str">
        <f>IF('Merit Badge Counts'!V7=51,"X","")</f>
        <v/>
      </c>
      <c r="GQ7" s="147"/>
      <c r="GR7" s="225"/>
      <c r="GS7" s="226"/>
      <c r="GT7" s="145"/>
      <c r="GU7" s="146"/>
      <c r="GV7" s="146"/>
      <c r="GW7" s="32" t="str">
        <f>IF('Merit Badge Counts'!W7=56,"X","")</f>
        <v/>
      </c>
      <c r="GX7" s="147"/>
      <c r="GY7" s="225"/>
      <c r="GZ7" s="226"/>
      <c r="HA7" s="145"/>
      <c r="HB7" s="146"/>
      <c r="HC7" s="146"/>
      <c r="HD7" s="32" t="str">
        <f>IF('Merit Badge Counts'!X7=61,"X","")</f>
        <v/>
      </c>
      <c r="HE7" s="147"/>
      <c r="HF7" s="225"/>
      <c r="HG7" s="226"/>
      <c r="HH7" s="145"/>
      <c r="HI7" s="146"/>
      <c r="HJ7" s="146"/>
      <c r="HK7" s="32" t="str">
        <f>IF('Merit Badge Counts'!Y7=66,"X","")</f>
        <v/>
      </c>
      <c r="HL7" s="160"/>
      <c r="HM7" s="225"/>
      <c r="HN7" s="226"/>
    </row>
    <row r="8" spans="1:222" x14ac:dyDescent="0.3">
      <c r="A8" s="141" t="str">
        <f>IF(Roster!B14="","",Roster!B14)</f>
        <v/>
      </c>
      <c r="B8" s="142" t="str">
        <f>IF(Roster!C14="","",Roster!C14)</f>
        <v/>
      </c>
      <c r="C8" s="145"/>
      <c r="D8" s="146"/>
      <c r="E8" s="146"/>
      <c r="F8" s="146"/>
      <c r="G8" s="146"/>
      <c r="H8" s="147"/>
      <c r="I8" s="145"/>
      <c r="J8" s="146"/>
      <c r="K8" s="146"/>
      <c r="L8" s="147"/>
      <c r="M8" s="145"/>
      <c r="N8" s="147"/>
      <c r="O8" s="145"/>
      <c r="P8" s="147"/>
      <c r="Q8" s="148"/>
      <c r="R8" s="145"/>
      <c r="S8" s="147"/>
      <c r="T8" s="148"/>
      <c r="U8" s="225"/>
      <c r="V8" s="226"/>
      <c r="W8" s="145"/>
      <c r="X8" s="146"/>
      <c r="Y8" s="147"/>
      <c r="Z8" s="145"/>
      <c r="AA8" s="146"/>
      <c r="AB8" s="147"/>
      <c r="AC8" s="145"/>
      <c r="AD8" s="146"/>
      <c r="AE8" s="146"/>
      <c r="AF8" s="147"/>
      <c r="AG8" s="145"/>
      <c r="AH8" s="146"/>
      <c r="AI8" s="146"/>
      <c r="AJ8" s="147"/>
      <c r="AK8" s="145"/>
      <c r="AL8" s="146"/>
      <c r="AM8" s="147"/>
      <c r="AN8" s="145"/>
      <c r="AO8" s="146"/>
      <c r="AP8" s="147"/>
      <c r="AQ8" s="145"/>
      <c r="AR8" s="147"/>
      <c r="AS8" s="148"/>
      <c r="AT8" s="145"/>
      <c r="AU8" s="146"/>
      <c r="AV8" s="147"/>
      <c r="AW8" s="225"/>
      <c r="AX8" s="226"/>
      <c r="AY8" s="145"/>
      <c r="AZ8" s="146"/>
      <c r="BA8" s="147"/>
      <c r="BB8" s="145"/>
      <c r="BC8" s="146"/>
      <c r="BD8" s="146"/>
      <c r="BE8" s="146"/>
      <c r="BF8" s="146"/>
      <c r="BG8" s="146"/>
      <c r="BH8" s="147"/>
      <c r="BI8" s="145"/>
      <c r="BJ8" s="146"/>
      <c r="BK8" s="146"/>
      <c r="BL8" s="147"/>
      <c r="BM8" s="148"/>
      <c r="BN8" s="145"/>
      <c r="BO8" s="146"/>
      <c r="BP8" s="146"/>
      <c r="BQ8" s="147"/>
      <c r="BR8" s="145"/>
      <c r="BS8" s="146"/>
      <c r="BT8" s="146"/>
      <c r="BU8" s="146"/>
      <c r="BV8" s="147"/>
      <c r="BW8" s="145"/>
      <c r="BX8" s="146"/>
      <c r="BY8" s="147"/>
      <c r="BZ8" s="145"/>
      <c r="CA8" s="146"/>
      <c r="CB8" s="146"/>
      <c r="CC8" s="146"/>
      <c r="CD8" s="147"/>
      <c r="CE8" s="145"/>
      <c r="CF8" s="147"/>
      <c r="CG8" s="145"/>
      <c r="CH8" s="146"/>
      <c r="CI8" s="147"/>
      <c r="CJ8" s="225"/>
      <c r="CK8" s="226"/>
      <c r="CL8" s="145"/>
      <c r="CM8" s="147"/>
      <c r="CN8" s="145"/>
      <c r="CO8" s="146"/>
      <c r="CP8" s="146"/>
      <c r="CQ8" s="146"/>
      <c r="CR8" s="147"/>
      <c r="CS8" s="145"/>
      <c r="CT8" s="146"/>
      <c r="CU8" s="146"/>
      <c r="CV8" s="147"/>
      <c r="CW8" s="145"/>
      <c r="CX8" s="147"/>
      <c r="CY8" s="145"/>
      <c r="CZ8" s="146"/>
      <c r="DA8" s="146"/>
      <c r="DB8" s="147"/>
      <c r="DC8" s="145"/>
      <c r="DD8" s="146"/>
      <c r="DE8" s="146"/>
      <c r="DF8" s="146"/>
      <c r="DG8" s="147"/>
      <c r="DH8" s="145"/>
      <c r="DI8" s="146"/>
      <c r="DJ8" s="146"/>
      <c r="DK8" s="146"/>
      <c r="DL8" s="146"/>
      <c r="DM8" s="147"/>
      <c r="DN8" s="145"/>
      <c r="DO8" s="147"/>
      <c r="DP8" s="145"/>
      <c r="DQ8" s="146"/>
      <c r="DR8" s="146"/>
      <c r="DS8" s="147"/>
      <c r="DT8" s="148"/>
      <c r="DU8" s="154"/>
      <c r="DV8" s="146"/>
      <c r="DW8" s="147"/>
      <c r="DX8" s="225"/>
      <c r="DY8" s="226"/>
      <c r="DZ8" s="145"/>
      <c r="EA8" s="146"/>
      <c r="EB8" s="32" t="str">
        <f>IF(AND('Merit Badge Counts'!G8=4,'Merit Badge Counts'!I8=6),"X","")</f>
        <v/>
      </c>
      <c r="EC8" s="146"/>
      <c r="ED8" s="160"/>
      <c r="EE8" s="145"/>
      <c r="EF8" s="147"/>
      <c r="EG8" s="154"/>
      <c r="EH8" s="147"/>
      <c r="EI8" s="225"/>
      <c r="EJ8" s="226"/>
      <c r="EK8" s="145"/>
      <c r="EL8" s="146"/>
      <c r="EM8" s="32" t="str">
        <f>IF(AND('Merit Badge Counts'!J8=7,'Merit Badge Counts'!L8=11),"X","")</f>
        <v/>
      </c>
      <c r="EN8" s="146"/>
      <c r="EO8" s="146"/>
      <c r="EP8" s="146"/>
      <c r="EQ8" s="146"/>
      <c r="ER8" s="147"/>
      <c r="ES8" s="225"/>
      <c r="ET8" s="226"/>
      <c r="EU8" s="145"/>
      <c r="EV8" s="146"/>
      <c r="EW8" s="32" t="str">
        <f>IF(AND('Merit Badge Counts'!M8=14,'Merit Badge Counts'!O8=21),"X","")</f>
        <v/>
      </c>
      <c r="EX8" s="146"/>
      <c r="EY8" s="146"/>
      <c r="EZ8" s="146"/>
      <c r="FA8" s="147"/>
      <c r="FB8" s="225"/>
      <c r="FC8" s="226"/>
      <c r="FD8" s="145"/>
      <c r="FE8" s="146"/>
      <c r="FF8" s="146"/>
      <c r="FG8" s="32" t="str">
        <f>IF('Merit Badge Counts'!Q8=26,"X","")</f>
        <v/>
      </c>
      <c r="FH8" s="147"/>
      <c r="FI8" s="225"/>
      <c r="FJ8" s="226"/>
      <c r="FK8" s="145"/>
      <c r="FL8" s="146"/>
      <c r="FM8" s="146"/>
      <c r="FN8" s="32" t="str">
        <f>IF('Merit Badge Counts'!R8=31,"X","")</f>
        <v/>
      </c>
      <c r="FO8" s="147"/>
      <c r="FP8" s="225"/>
      <c r="FQ8" s="226"/>
      <c r="FR8" s="145"/>
      <c r="FS8" s="146"/>
      <c r="FT8" s="146"/>
      <c r="FU8" s="32" t="str">
        <f>IF('Merit Badge Counts'!S8=36,"X","")</f>
        <v/>
      </c>
      <c r="FV8" s="147"/>
      <c r="FW8" s="225"/>
      <c r="FX8" s="226"/>
      <c r="FY8" s="145"/>
      <c r="FZ8" s="146"/>
      <c r="GA8" s="146"/>
      <c r="GB8" s="32" t="str">
        <f>IF('Merit Badge Counts'!T8=41,"X","")</f>
        <v/>
      </c>
      <c r="GC8" s="147"/>
      <c r="GD8" s="225"/>
      <c r="GE8" s="226"/>
      <c r="GF8" s="145"/>
      <c r="GG8" s="146"/>
      <c r="GH8" s="146"/>
      <c r="GI8" s="32" t="str">
        <f>IF('Merit Badge Counts'!U8=46,"X","")</f>
        <v/>
      </c>
      <c r="GJ8" s="147"/>
      <c r="GK8" s="225"/>
      <c r="GL8" s="226"/>
      <c r="GM8" s="145"/>
      <c r="GN8" s="146"/>
      <c r="GO8" s="146"/>
      <c r="GP8" s="32" t="str">
        <f>IF('Merit Badge Counts'!V8=51,"X","")</f>
        <v/>
      </c>
      <c r="GQ8" s="147"/>
      <c r="GR8" s="225"/>
      <c r="GS8" s="226"/>
      <c r="GT8" s="145"/>
      <c r="GU8" s="146"/>
      <c r="GV8" s="146"/>
      <c r="GW8" s="32" t="str">
        <f>IF('Merit Badge Counts'!W8=56,"X","")</f>
        <v/>
      </c>
      <c r="GX8" s="147"/>
      <c r="GY8" s="225"/>
      <c r="GZ8" s="226"/>
      <c r="HA8" s="145"/>
      <c r="HB8" s="146"/>
      <c r="HC8" s="146"/>
      <c r="HD8" s="32" t="str">
        <f>IF('Merit Badge Counts'!X8=61,"X","")</f>
        <v/>
      </c>
      <c r="HE8" s="147"/>
      <c r="HF8" s="225"/>
      <c r="HG8" s="226"/>
      <c r="HH8" s="145"/>
      <c r="HI8" s="146"/>
      <c r="HJ8" s="146"/>
      <c r="HK8" s="32" t="str">
        <f>IF('Merit Badge Counts'!Y8=66,"X","")</f>
        <v/>
      </c>
      <c r="HL8" s="160"/>
      <c r="HM8" s="225"/>
      <c r="HN8" s="226"/>
    </row>
    <row r="9" spans="1:222" x14ac:dyDescent="0.3">
      <c r="A9" s="141" t="str">
        <f>IF(Roster!B16="","",Roster!B16)</f>
        <v/>
      </c>
      <c r="B9" s="142" t="str">
        <f>IF(Roster!C16="","",Roster!C16)</f>
        <v/>
      </c>
      <c r="C9" s="145"/>
      <c r="D9" s="146"/>
      <c r="E9" s="146"/>
      <c r="F9" s="146"/>
      <c r="G9" s="146"/>
      <c r="H9" s="147"/>
      <c r="I9" s="145"/>
      <c r="J9" s="146"/>
      <c r="K9" s="146"/>
      <c r="L9" s="147"/>
      <c r="M9" s="145"/>
      <c r="N9" s="147"/>
      <c r="O9" s="145"/>
      <c r="P9" s="147"/>
      <c r="Q9" s="148"/>
      <c r="R9" s="145"/>
      <c r="S9" s="147"/>
      <c r="T9" s="148"/>
      <c r="U9" s="225"/>
      <c r="V9" s="226"/>
      <c r="W9" s="145"/>
      <c r="X9" s="146"/>
      <c r="Y9" s="147"/>
      <c r="Z9" s="145"/>
      <c r="AA9" s="146"/>
      <c r="AB9" s="147"/>
      <c r="AC9" s="145"/>
      <c r="AD9" s="146"/>
      <c r="AE9" s="146"/>
      <c r="AF9" s="147"/>
      <c r="AG9" s="145"/>
      <c r="AH9" s="146"/>
      <c r="AI9" s="146"/>
      <c r="AJ9" s="147"/>
      <c r="AK9" s="145"/>
      <c r="AL9" s="146"/>
      <c r="AM9" s="147"/>
      <c r="AN9" s="145"/>
      <c r="AO9" s="146"/>
      <c r="AP9" s="147"/>
      <c r="AQ9" s="145"/>
      <c r="AR9" s="147"/>
      <c r="AS9" s="148"/>
      <c r="AT9" s="145"/>
      <c r="AU9" s="146"/>
      <c r="AV9" s="147"/>
      <c r="AW9" s="225"/>
      <c r="AX9" s="226"/>
      <c r="AY9" s="145"/>
      <c r="AZ9" s="146"/>
      <c r="BA9" s="147"/>
      <c r="BB9" s="145"/>
      <c r="BC9" s="146"/>
      <c r="BD9" s="146"/>
      <c r="BE9" s="146"/>
      <c r="BF9" s="146"/>
      <c r="BG9" s="146"/>
      <c r="BH9" s="147"/>
      <c r="BI9" s="145"/>
      <c r="BJ9" s="146"/>
      <c r="BK9" s="146"/>
      <c r="BL9" s="147"/>
      <c r="BM9" s="148"/>
      <c r="BN9" s="145"/>
      <c r="BO9" s="146"/>
      <c r="BP9" s="146"/>
      <c r="BQ9" s="147"/>
      <c r="BR9" s="145"/>
      <c r="BS9" s="146"/>
      <c r="BT9" s="146"/>
      <c r="BU9" s="146"/>
      <c r="BV9" s="147"/>
      <c r="BW9" s="145"/>
      <c r="BX9" s="146"/>
      <c r="BY9" s="147"/>
      <c r="BZ9" s="145"/>
      <c r="CA9" s="146"/>
      <c r="CB9" s="146"/>
      <c r="CC9" s="146"/>
      <c r="CD9" s="147"/>
      <c r="CE9" s="145"/>
      <c r="CF9" s="147"/>
      <c r="CG9" s="145"/>
      <c r="CH9" s="146"/>
      <c r="CI9" s="147"/>
      <c r="CJ9" s="225"/>
      <c r="CK9" s="226"/>
      <c r="CL9" s="145"/>
      <c r="CM9" s="147"/>
      <c r="CN9" s="145"/>
      <c r="CO9" s="146"/>
      <c r="CP9" s="146"/>
      <c r="CQ9" s="146"/>
      <c r="CR9" s="147"/>
      <c r="CS9" s="145"/>
      <c r="CT9" s="146"/>
      <c r="CU9" s="146"/>
      <c r="CV9" s="147"/>
      <c r="CW9" s="145"/>
      <c r="CX9" s="147"/>
      <c r="CY9" s="145"/>
      <c r="CZ9" s="146"/>
      <c r="DA9" s="146"/>
      <c r="DB9" s="147"/>
      <c r="DC9" s="145"/>
      <c r="DD9" s="146"/>
      <c r="DE9" s="146"/>
      <c r="DF9" s="146"/>
      <c r="DG9" s="147"/>
      <c r="DH9" s="145"/>
      <c r="DI9" s="146"/>
      <c r="DJ9" s="146"/>
      <c r="DK9" s="146"/>
      <c r="DL9" s="146"/>
      <c r="DM9" s="147"/>
      <c r="DN9" s="145"/>
      <c r="DO9" s="147"/>
      <c r="DP9" s="145"/>
      <c r="DQ9" s="146"/>
      <c r="DR9" s="146"/>
      <c r="DS9" s="147"/>
      <c r="DT9" s="148"/>
      <c r="DU9" s="154"/>
      <c r="DV9" s="146"/>
      <c r="DW9" s="147"/>
      <c r="DX9" s="225"/>
      <c r="DY9" s="226"/>
      <c r="DZ9" s="145"/>
      <c r="EA9" s="146"/>
      <c r="EB9" s="32" t="str">
        <f>IF(AND('Merit Badge Counts'!G9=4,'Merit Badge Counts'!I9=6),"X","")</f>
        <v/>
      </c>
      <c r="EC9" s="146"/>
      <c r="ED9" s="160"/>
      <c r="EE9" s="145"/>
      <c r="EF9" s="147"/>
      <c r="EG9" s="154"/>
      <c r="EH9" s="147"/>
      <c r="EI9" s="225"/>
      <c r="EJ9" s="226"/>
      <c r="EK9" s="145"/>
      <c r="EL9" s="146"/>
      <c r="EM9" s="32" t="str">
        <f>IF(AND('Merit Badge Counts'!J9=7,'Merit Badge Counts'!L9=11),"X","")</f>
        <v/>
      </c>
      <c r="EN9" s="146"/>
      <c r="EO9" s="146"/>
      <c r="EP9" s="146"/>
      <c r="EQ9" s="146"/>
      <c r="ER9" s="147"/>
      <c r="ES9" s="225"/>
      <c r="ET9" s="226"/>
      <c r="EU9" s="145"/>
      <c r="EV9" s="146"/>
      <c r="EW9" s="32" t="str">
        <f>IF(AND('Merit Badge Counts'!M9=14,'Merit Badge Counts'!O9=21),"X","")</f>
        <v/>
      </c>
      <c r="EX9" s="146"/>
      <c r="EY9" s="146"/>
      <c r="EZ9" s="146"/>
      <c r="FA9" s="147"/>
      <c r="FB9" s="225"/>
      <c r="FC9" s="226"/>
      <c r="FD9" s="145"/>
      <c r="FE9" s="146"/>
      <c r="FF9" s="146"/>
      <c r="FG9" s="32" t="str">
        <f>IF('Merit Badge Counts'!Q9=26,"X","")</f>
        <v/>
      </c>
      <c r="FH9" s="147"/>
      <c r="FI9" s="225"/>
      <c r="FJ9" s="226"/>
      <c r="FK9" s="145"/>
      <c r="FL9" s="146"/>
      <c r="FM9" s="146"/>
      <c r="FN9" s="32" t="str">
        <f>IF('Merit Badge Counts'!R9=31,"X","")</f>
        <v/>
      </c>
      <c r="FO9" s="147"/>
      <c r="FP9" s="225"/>
      <c r="FQ9" s="226"/>
      <c r="FR9" s="145"/>
      <c r="FS9" s="146"/>
      <c r="FT9" s="146"/>
      <c r="FU9" s="32" t="str">
        <f>IF('Merit Badge Counts'!S9=36,"X","")</f>
        <v/>
      </c>
      <c r="FV9" s="147"/>
      <c r="FW9" s="225"/>
      <c r="FX9" s="226"/>
      <c r="FY9" s="145"/>
      <c r="FZ9" s="146"/>
      <c r="GA9" s="146"/>
      <c r="GB9" s="32" t="str">
        <f>IF('Merit Badge Counts'!T9=41,"X","")</f>
        <v/>
      </c>
      <c r="GC9" s="147"/>
      <c r="GD9" s="225"/>
      <c r="GE9" s="226"/>
      <c r="GF9" s="145"/>
      <c r="GG9" s="146"/>
      <c r="GH9" s="146"/>
      <c r="GI9" s="32" t="str">
        <f>IF('Merit Badge Counts'!U9=46,"X","")</f>
        <v/>
      </c>
      <c r="GJ9" s="147"/>
      <c r="GK9" s="225"/>
      <c r="GL9" s="226"/>
      <c r="GM9" s="145"/>
      <c r="GN9" s="146"/>
      <c r="GO9" s="146"/>
      <c r="GP9" s="32" t="str">
        <f>IF('Merit Badge Counts'!V9=51,"X","")</f>
        <v/>
      </c>
      <c r="GQ9" s="147"/>
      <c r="GR9" s="225"/>
      <c r="GS9" s="226"/>
      <c r="GT9" s="145"/>
      <c r="GU9" s="146"/>
      <c r="GV9" s="146"/>
      <c r="GW9" s="32" t="str">
        <f>IF('Merit Badge Counts'!W9=56,"X","")</f>
        <v/>
      </c>
      <c r="GX9" s="147"/>
      <c r="GY9" s="225"/>
      <c r="GZ9" s="226"/>
      <c r="HA9" s="145"/>
      <c r="HB9" s="146"/>
      <c r="HC9" s="146"/>
      <c r="HD9" s="32" t="str">
        <f>IF('Merit Badge Counts'!X9=61,"X","")</f>
        <v/>
      </c>
      <c r="HE9" s="147"/>
      <c r="HF9" s="225"/>
      <c r="HG9" s="226"/>
      <c r="HH9" s="145"/>
      <c r="HI9" s="146"/>
      <c r="HJ9" s="146"/>
      <c r="HK9" s="32" t="str">
        <f>IF('Merit Badge Counts'!Y9=66,"X","")</f>
        <v/>
      </c>
      <c r="HL9" s="160"/>
      <c r="HM9" s="225"/>
      <c r="HN9" s="226"/>
    </row>
    <row r="10" spans="1:222" x14ac:dyDescent="0.3">
      <c r="A10" s="141" t="str">
        <f>IF(Roster!B18="","",Roster!B18)</f>
        <v/>
      </c>
      <c r="B10" s="142" t="str">
        <f>IF(Roster!C18="","",Roster!C18)</f>
        <v/>
      </c>
      <c r="C10" s="145"/>
      <c r="D10" s="146"/>
      <c r="E10" s="146"/>
      <c r="F10" s="146"/>
      <c r="G10" s="146"/>
      <c r="H10" s="147"/>
      <c r="I10" s="145"/>
      <c r="J10" s="146"/>
      <c r="K10" s="146"/>
      <c r="L10" s="147"/>
      <c r="M10" s="145"/>
      <c r="N10" s="147"/>
      <c r="O10" s="145"/>
      <c r="P10" s="147"/>
      <c r="Q10" s="148"/>
      <c r="R10" s="145"/>
      <c r="S10" s="147"/>
      <c r="T10" s="148"/>
      <c r="U10" s="225"/>
      <c r="V10" s="226"/>
      <c r="W10" s="145"/>
      <c r="X10" s="146"/>
      <c r="Y10" s="147"/>
      <c r="Z10" s="145"/>
      <c r="AA10" s="146"/>
      <c r="AB10" s="147"/>
      <c r="AC10" s="145"/>
      <c r="AD10" s="146"/>
      <c r="AE10" s="146"/>
      <c r="AF10" s="147"/>
      <c r="AG10" s="145"/>
      <c r="AH10" s="146"/>
      <c r="AI10" s="146"/>
      <c r="AJ10" s="147"/>
      <c r="AK10" s="145"/>
      <c r="AL10" s="146"/>
      <c r="AM10" s="147"/>
      <c r="AN10" s="145"/>
      <c r="AO10" s="146"/>
      <c r="AP10" s="147"/>
      <c r="AQ10" s="145"/>
      <c r="AR10" s="147"/>
      <c r="AS10" s="148"/>
      <c r="AT10" s="145"/>
      <c r="AU10" s="146"/>
      <c r="AV10" s="147"/>
      <c r="AW10" s="225"/>
      <c r="AX10" s="226"/>
      <c r="AY10" s="145"/>
      <c r="AZ10" s="146"/>
      <c r="BA10" s="147"/>
      <c r="BB10" s="145"/>
      <c r="BC10" s="146"/>
      <c r="BD10" s="146"/>
      <c r="BE10" s="146"/>
      <c r="BF10" s="146"/>
      <c r="BG10" s="146"/>
      <c r="BH10" s="147"/>
      <c r="BI10" s="145"/>
      <c r="BJ10" s="146"/>
      <c r="BK10" s="146"/>
      <c r="BL10" s="147"/>
      <c r="BM10" s="148"/>
      <c r="BN10" s="145"/>
      <c r="BO10" s="146"/>
      <c r="BP10" s="146"/>
      <c r="BQ10" s="147"/>
      <c r="BR10" s="145"/>
      <c r="BS10" s="146"/>
      <c r="BT10" s="146"/>
      <c r="BU10" s="146"/>
      <c r="BV10" s="147"/>
      <c r="BW10" s="145"/>
      <c r="BX10" s="146"/>
      <c r="BY10" s="147"/>
      <c r="BZ10" s="145"/>
      <c r="CA10" s="146"/>
      <c r="CB10" s="146"/>
      <c r="CC10" s="146"/>
      <c r="CD10" s="147"/>
      <c r="CE10" s="145"/>
      <c r="CF10" s="147"/>
      <c r="CG10" s="145"/>
      <c r="CH10" s="146"/>
      <c r="CI10" s="147"/>
      <c r="CJ10" s="225"/>
      <c r="CK10" s="226"/>
      <c r="CL10" s="145"/>
      <c r="CM10" s="147"/>
      <c r="CN10" s="145"/>
      <c r="CO10" s="146"/>
      <c r="CP10" s="146"/>
      <c r="CQ10" s="146"/>
      <c r="CR10" s="147"/>
      <c r="CS10" s="145"/>
      <c r="CT10" s="146"/>
      <c r="CU10" s="146"/>
      <c r="CV10" s="147"/>
      <c r="CW10" s="145"/>
      <c r="CX10" s="147"/>
      <c r="CY10" s="145"/>
      <c r="CZ10" s="146"/>
      <c r="DA10" s="146"/>
      <c r="DB10" s="147"/>
      <c r="DC10" s="145"/>
      <c r="DD10" s="146"/>
      <c r="DE10" s="146"/>
      <c r="DF10" s="146"/>
      <c r="DG10" s="147"/>
      <c r="DH10" s="145"/>
      <c r="DI10" s="146"/>
      <c r="DJ10" s="146"/>
      <c r="DK10" s="146"/>
      <c r="DL10" s="146"/>
      <c r="DM10" s="147"/>
      <c r="DN10" s="145"/>
      <c r="DO10" s="147"/>
      <c r="DP10" s="145"/>
      <c r="DQ10" s="146"/>
      <c r="DR10" s="146"/>
      <c r="DS10" s="147"/>
      <c r="DT10" s="148"/>
      <c r="DU10" s="154"/>
      <c r="DV10" s="146"/>
      <c r="DW10" s="147"/>
      <c r="DX10" s="225"/>
      <c r="DY10" s="226"/>
      <c r="DZ10" s="145"/>
      <c r="EA10" s="146"/>
      <c r="EB10" s="32" t="str">
        <f>IF(AND('Merit Badge Counts'!G10=4,'Merit Badge Counts'!I10=6),"X","")</f>
        <v/>
      </c>
      <c r="EC10" s="146"/>
      <c r="ED10" s="160"/>
      <c r="EE10" s="145"/>
      <c r="EF10" s="147"/>
      <c r="EG10" s="154"/>
      <c r="EH10" s="147"/>
      <c r="EI10" s="225"/>
      <c r="EJ10" s="226"/>
      <c r="EK10" s="145"/>
      <c r="EL10" s="146"/>
      <c r="EM10" s="32" t="str">
        <f>IF(AND('Merit Badge Counts'!J10=7,'Merit Badge Counts'!L10=11),"X","")</f>
        <v/>
      </c>
      <c r="EN10" s="146"/>
      <c r="EO10" s="146"/>
      <c r="EP10" s="146"/>
      <c r="EQ10" s="146"/>
      <c r="ER10" s="147"/>
      <c r="ES10" s="225"/>
      <c r="ET10" s="226"/>
      <c r="EU10" s="145"/>
      <c r="EV10" s="146"/>
      <c r="EW10" s="32" t="str">
        <f>IF(AND('Merit Badge Counts'!M10=14,'Merit Badge Counts'!O10=21),"X","")</f>
        <v/>
      </c>
      <c r="EX10" s="146"/>
      <c r="EY10" s="146"/>
      <c r="EZ10" s="146"/>
      <c r="FA10" s="147"/>
      <c r="FB10" s="225"/>
      <c r="FC10" s="226"/>
      <c r="FD10" s="145"/>
      <c r="FE10" s="146"/>
      <c r="FF10" s="146"/>
      <c r="FG10" s="32" t="str">
        <f>IF('Merit Badge Counts'!Q10=26,"X","")</f>
        <v/>
      </c>
      <c r="FH10" s="147"/>
      <c r="FI10" s="225"/>
      <c r="FJ10" s="226"/>
      <c r="FK10" s="145"/>
      <c r="FL10" s="146"/>
      <c r="FM10" s="146"/>
      <c r="FN10" s="32" t="str">
        <f>IF('Merit Badge Counts'!R10=31,"X","")</f>
        <v/>
      </c>
      <c r="FO10" s="147"/>
      <c r="FP10" s="225"/>
      <c r="FQ10" s="226"/>
      <c r="FR10" s="145"/>
      <c r="FS10" s="146"/>
      <c r="FT10" s="146"/>
      <c r="FU10" s="32" t="str">
        <f>IF('Merit Badge Counts'!S10=36,"X","")</f>
        <v/>
      </c>
      <c r="FV10" s="147"/>
      <c r="FW10" s="225"/>
      <c r="FX10" s="226"/>
      <c r="FY10" s="145"/>
      <c r="FZ10" s="146"/>
      <c r="GA10" s="146"/>
      <c r="GB10" s="32" t="str">
        <f>IF('Merit Badge Counts'!T10=41,"X","")</f>
        <v/>
      </c>
      <c r="GC10" s="147"/>
      <c r="GD10" s="225"/>
      <c r="GE10" s="226"/>
      <c r="GF10" s="145"/>
      <c r="GG10" s="146"/>
      <c r="GH10" s="146"/>
      <c r="GI10" s="32" t="str">
        <f>IF('Merit Badge Counts'!U10=46,"X","")</f>
        <v/>
      </c>
      <c r="GJ10" s="147"/>
      <c r="GK10" s="225"/>
      <c r="GL10" s="226"/>
      <c r="GM10" s="145"/>
      <c r="GN10" s="146"/>
      <c r="GO10" s="146"/>
      <c r="GP10" s="32" t="str">
        <f>IF('Merit Badge Counts'!V10=51,"X","")</f>
        <v/>
      </c>
      <c r="GQ10" s="147"/>
      <c r="GR10" s="225"/>
      <c r="GS10" s="226"/>
      <c r="GT10" s="145"/>
      <c r="GU10" s="146"/>
      <c r="GV10" s="146"/>
      <c r="GW10" s="32" t="str">
        <f>IF('Merit Badge Counts'!W10=56,"X","")</f>
        <v/>
      </c>
      <c r="GX10" s="147"/>
      <c r="GY10" s="225"/>
      <c r="GZ10" s="226"/>
      <c r="HA10" s="145"/>
      <c r="HB10" s="146"/>
      <c r="HC10" s="146"/>
      <c r="HD10" s="32" t="str">
        <f>IF('Merit Badge Counts'!X10=61,"X","")</f>
        <v/>
      </c>
      <c r="HE10" s="147"/>
      <c r="HF10" s="225"/>
      <c r="HG10" s="226"/>
      <c r="HH10" s="145"/>
      <c r="HI10" s="146"/>
      <c r="HJ10" s="146"/>
      <c r="HK10" s="32" t="str">
        <f>IF('Merit Badge Counts'!Y10=66,"X","")</f>
        <v/>
      </c>
      <c r="HL10" s="160"/>
      <c r="HM10" s="225"/>
      <c r="HN10" s="226"/>
    </row>
    <row r="11" spans="1:222" x14ac:dyDescent="0.3">
      <c r="A11" s="141" t="str">
        <f>IF(Roster!B20="","",Roster!B20)</f>
        <v/>
      </c>
      <c r="B11" s="142" t="str">
        <f>IF(Roster!C20="","",Roster!C20)</f>
        <v/>
      </c>
      <c r="C11" s="145"/>
      <c r="D11" s="146"/>
      <c r="E11" s="146"/>
      <c r="F11" s="146"/>
      <c r="G11" s="146"/>
      <c r="H11" s="147"/>
      <c r="I11" s="145"/>
      <c r="J11" s="146"/>
      <c r="K11" s="146"/>
      <c r="L11" s="147"/>
      <c r="M11" s="145"/>
      <c r="N11" s="147"/>
      <c r="O11" s="145"/>
      <c r="P11" s="147"/>
      <c r="Q11" s="148"/>
      <c r="R11" s="145"/>
      <c r="S11" s="147"/>
      <c r="T11" s="148"/>
      <c r="U11" s="225"/>
      <c r="V11" s="226"/>
      <c r="W11" s="145"/>
      <c r="X11" s="146"/>
      <c r="Y11" s="147"/>
      <c r="Z11" s="145"/>
      <c r="AA11" s="146"/>
      <c r="AB11" s="147"/>
      <c r="AC11" s="145"/>
      <c r="AD11" s="146"/>
      <c r="AE11" s="146"/>
      <c r="AF11" s="147"/>
      <c r="AG11" s="145"/>
      <c r="AH11" s="146"/>
      <c r="AI11" s="146"/>
      <c r="AJ11" s="147"/>
      <c r="AK11" s="145"/>
      <c r="AL11" s="146"/>
      <c r="AM11" s="147"/>
      <c r="AN11" s="145"/>
      <c r="AO11" s="146"/>
      <c r="AP11" s="147"/>
      <c r="AQ11" s="145"/>
      <c r="AR11" s="147"/>
      <c r="AS11" s="148"/>
      <c r="AT11" s="145"/>
      <c r="AU11" s="146"/>
      <c r="AV11" s="147"/>
      <c r="AW11" s="225"/>
      <c r="AX11" s="226"/>
      <c r="AY11" s="145"/>
      <c r="AZ11" s="146"/>
      <c r="BA11" s="147"/>
      <c r="BB11" s="145"/>
      <c r="BC11" s="146"/>
      <c r="BD11" s="146"/>
      <c r="BE11" s="146"/>
      <c r="BF11" s="146"/>
      <c r="BG11" s="146"/>
      <c r="BH11" s="147"/>
      <c r="BI11" s="145"/>
      <c r="BJ11" s="146"/>
      <c r="BK11" s="146"/>
      <c r="BL11" s="147"/>
      <c r="BM11" s="148"/>
      <c r="BN11" s="145"/>
      <c r="BO11" s="146"/>
      <c r="BP11" s="146"/>
      <c r="BQ11" s="147"/>
      <c r="BR11" s="145"/>
      <c r="BS11" s="146"/>
      <c r="BT11" s="146"/>
      <c r="BU11" s="146"/>
      <c r="BV11" s="147"/>
      <c r="BW11" s="145"/>
      <c r="BX11" s="146"/>
      <c r="BY11" s="147"/>
      <c r="BZ11" s="145"/>
      <c r="CA11" s="146"/>
      <c r="CB11" s="146"/>
      <c r="CC11" s="146"/>
      <c r="CD11" s="147"/>
      <c r="CE11" s="145"/>
      <c r="CF11" s="147"/>
      <c r="CG11" s="145"/>
      <c r="CH11" s="146"/>
      <c r="CI11" s="147"/>
      <c r="CJ11" s="225"/>
      <c r="CK11" s="226"/>
      <c r="CL11" s="145"/>
      <c r="CM11" s="147"/>
      <c r="CN11" s="145"/>
      <c r="CO11" s="146"/>
      <c r="CP11" s="146"/>
      <c r="CQ11" s="146"/>
      <c r="CR11" s="147"/>
      <c r="CS11" s="145"/>
      <c r="CT11" s="146"/>
      <c r="CU11" s="146"/>
      <c r="CV11" s="147"/>
      <c r="CW11" s="145"/>
      <c r="CX11" s="147"/>
      <c r="CY11" s="145"/>
      <c r="CZ11" s="146"/>
      <c r="DA11" s="146"/>
      <c r="DB11" s="147"/>
      <c r="DC11" s="145"/>
      <c r="DD11" s="146"/>
      <c r="DE11" s="146"/>
      <c r="DF11" s="146"/>
      <c r="DG11" s="147"/>
      <c r="DH11" s="145"/>
      <c r="DI11" s="146"/>
      <c r="DJ11" s="146"/>
      <c r="DK11" s="146"/>
      <c r="DL11" s="146"/>
      <c r="DM11" s="147"/>
      <c r="DN11" s="145"/>
      <c r="DO11" s="147"/>
      <c r="DP11" s="145"/>
      <c r="DQ11" s="146"/>
      <c r="DR11" s="146"/>
      <c r="DS11" s="147"/>
      <c r="DT11" s="148"/>
      <c r="DU11" s="154"/>
      <c r="DV11" s="146"/>
      <c r="DW11" s="147"/>
      <c r="DX11" s="225"/>
      <c r="DY11" s="226"/>
      <c r="DZ11" s="145"/>
      <c r="EA11" s="146"/>
      <c r="EB11" s="32" t="str">
        <f>IF(AND('Merit Badge Counts'!G11=4,'Merit Badge Counts'!I11=6),"X","")</f>
        <v/>
      </c>
      <c r="EC11" s="146"/>
      <c r="ED11" s="160"/>
      <c r="EE11" s="145"/>
      <c r="EF11" s="147"/>
      <c r="EG11" s="154"/>
      <c r="EH11" s="147"/>
      <c r="EI11" s="225"/>
      <c r="EJ11" s="226"/>
      <c r="EK11" s="145"/>
      <c r="EL11" s="146"/>
      <c r="EM11" s="32" t="str">
        <f>IF(AND('Merit Badge Counts'!J11=7,'Merit Badge Counts'!L11=11),"X","")</f>
        <v/>
      </c>
      <c r="EN11" s="146"/>
      <c r="EO11" s="146"/>
      <c r="EP11" s="146"/>
      <c r="EQ11" s="146"/>
      <c r="ER11" s="147"/>
      <c r="ES11" s="225"/>
      <c r="ET11" s="226"/>
      <c r="EU11" s="145"/>
      <c r="EV11" s="146"/>
      <c r="EW11" s="32" t="str">
        <f>IF(AND('Merit Badge Counts'!M11=14,'Merit Badge Counts'!O11=21),"X","")</f>
        <v/>
      </c>
      <c r="EX11" s="146"/>
      <c r="EY11" s="146"/>
      <c r="EZ11" s="146"/>
      <c r="FA11" s="147"/>
      <c r="FB11" s="225"/>
      <c r="FC11" s="226"/>
      <c r="FD11" s="145"/>
      <c r="FE11" s="146"/>
      <c r="FF11" s="146"/>
      <c r="FG11" s="32" t="str">
        <f>IF('Merit Badge Counts'!Q11=26,"X","")</f>
        <v/>
      </c>
      <c r="FH11" s="147"/>
      <c r="FI11" s="225"/>
      <c r="FJ11" s="226"/>
      <c r="FK11" s="145"/>
      <c r="FL11" s="146"/>
      <c r="FM11" s="146"/>
      <c r="FN11" s="32" t="str">
        <f>IF('Merit Badge Counts'!R11=31,"X","")</f>
        <v/>
      </c>
      <c r="FO11" s="147"/>
      <c r="FP11" s="225"/>
      <c r="FQ11" s="226"/>
      <c r="FR11" s="145"/>
      <c r="FS11" s="146"/>
      <c r="FT11" s="146"/>
      <c r="FU11" s="32" t="str">
        <f>IF('Merit Badge Counts'!S11=36,"X","")</f>
        <v/>
      </c>
      <c r="FV11" s="147"/>
      <c r="FW11" s="225"/>
      <c r="FX11" s="226"/>
      <c r="FY11" s="145"/>
      <c r="FZ11" s="146"/>
      <c r="GA11" s="146"/>
      <c r="GB11" s="32" t="str">
        <f>IF('Merit Badge Counts'!T11=41,"X","")</f>
        <v/>
      </c>
      <c r="GC11" s="147"/>
      <c r="GD11" s="225"/>
      <c r="GE11" s="226"/>
      <c r="GF11" s="145"/>
      <c r="GG11" s="146"/>
      <c r="GH11" s="146"/>
      <c r="GI11" s="32" t="str">
        <f>IF('Merit Badge Counts'!U11=46,"X","")</f>
        <v/>
      </c>
      <c r="GJ11" s="147"/>
      <c r="GK11" s="225"/>
      <c r="GL11" s="226"/>
      <c r="GM11" s="145"/>
      <c r="GN11" s="146"/>
      <c r="GO11" s="146"/>
      <c r="GP11" s="32" t="str">
        <f>IF('Merit Badge Counts'!V11=51,"X","")</f>
        <v/>
      </c>
      <c r="GQ11" s="147"/>
      <c r="GR11" s="225"/>
      <c r="GS11" s="226"/>
      <c r="GT11" s="145"/>
      <c r="GU11" s="146"/>
      <c r="GV11" s="146"/>
      <c r="GW11" s="32" t="str">
        <f>IF('Merit Badge Counts'!W11=56,"X","")</f>
        <v/>
      </c>
      <c r="GX11" s="147"/>
      <c r="GY11" s="225"/>
      <c r="GZ11" s="226"/>
      <c r="HA11" s="145"/>
      <c r="HB11" s="146"/>
      <c r="HC11" s="146"/>
      <c r="HD11" s="32" t="str">
        <f>IF('Merit Badge Counts'!X11=61,"X","")</f>
        <v/>
      </c>
      <c r="HE11" s="147"/>
      <c r="HF11" s="225"/>
      <c r="HG11" s="226"/>
      <c r="HH11" s="145"/>
      <c r="HI11" s="146"/>
      <c r="HJ11" s="146"/>
      <c r="HK11" s="32" t="str">
        <f>IF('Merit Badge Counts'!Y11=66,"X","")</f>
        <v/>
      </c>
      <c r="HL11" s="160"/>
      <c r="HM11" s="225"/>
      <c r="HN11" s="226"/>
    </row>
    <row r="12" spans="1:222" x14ac:dyDescent="0.3">
      <c r="A12" s="141" t="str">
        <f>IF(Roster!B22="","",Roster!B22)</f>
        <v/>
      </c>
      <c r="B12" s="142" t="str">
        <f>IF(Roster!C22="","",Roster!C22)</f>
        <v/>
      </c>
      <c r="C12" s="145"/>
      <c r="D12" s="146"/>
      <c r="E12" s="146"/>
      <c r="F12" s="146"/>
      <c r="G12" s="146"/>
      <c r="H12" s="147"/>
      <c r="I12" s="145"/>
      <c r="J12" s="146"/>
      <c r="K12" s="146"/>
      <c r="L12" s="147"/>
      <c r="M12" s="145"/>
      <c r="N12" s="147"/>
      <c r="O12" s="145"/>
      <c r="P12" s="147"/>
      <c r="Q12" s="148"/>
      <c r="R12" s="145"/>
      <c r="S12" s="147"/>
      <c r="T12" s="148"/>
      <c r="U12" s="225"/>
      <c r="V12" s="226"/>
      <c r="W12" s="145"/>
      <c r="X12" s="146"/>
      <c r="Y12" s="147"/>
      <c r="Z12" s="145"/>
      <c r="AA12" s="146"/>
      <c r="AB12" s="147"/>
      <c r="AC12" s="145"/>
      <c r="AD12" s="146"/>
      <c r="AE12" s="146"/>
      <c r="AF12" s="147"/>
      <c r="AG12" s="145"/>
      <c r="AH12" s="146"/>
      <c r="AI12" s="146"/>
      <c r="AJ12" s="147"/>
      <c r="AK12" s="145"/>
      <c r="AL12" s="146"/>
      <c r="AM12" s="147"/>
      <c r="AN12" s="145"/>
      <c r="AO12" s="146"/>
      <c r="AP12" s="147"/>
      <c r="AQ12" s="145"/>
      <c r="AR12" s="147"/>
      <c r="AS12" s="148"/>
      <c r="AT12" s="145"/>
      <c r="AU12" s="146"/>
      <c r="AV12" s="147"/>
      <c r="AW12" s="225"/>
      <c r="AX12" s="226"/>
      <c r="AY12" s="145"/>
      <c r="AZ12" s="146"/>
      <c r="BA12" s="147"/>
      <c r="BB12" s="145"/>
      <c r="BC12" s="146"/>
      <c r="BD12" s="146"/>
      <c r="BE12" s="146"/>
      <c r="BF12" s="146"/>
      <c r="BG12" s="146"/>
      <c r="BH12" s="147"/>
      <c r="BI12" s="145"/>
      <c r="BJ12" s="146"/>
      <c r="BK12" s="146"/>
      <c r="BL12" s="147"/>
      <c r="BM12" s="148"/>
      <c r="BN12" s="145"/>
      <c r="BO12" s="146"/>
      <c r="BP12" s="146"/>
      <c r="BQ12" s="147"/>
      <c r="BR12" s="145"/>
      <c r="BS12" s="146"/>
      <c r="BT12" s="146"/>
      <c r="BU12" s="146"/>
      <c r="BV12" s="147"/>
      <c r="BW12" s="145"/>
      <c r="BX12" s="146"/>
      <c r="BY12" s="147"/>
      <c r="BZ12" s="145"/>
      <c r="CA12" s="146"/>
      <c r="CB12" s="146"/>
      <c r="CC12" s="146"/>
      <c r="CD12" s="147"/>
      <c r="CE12" s="145"/>
      <c r="CF12" s="147"/>
      <c r="CG12" s="145"/>
      <c r="CH12" s="146"/>
      <c r="CI12" s="147"/>
      <c r="CJ12" s="225"/>
      <c r="CK12" s="226"/>
      <c r="CL12" s="145"/>
      <c r="CM12" s="147"/>
      <c r="CN12" s="145"/>
      <c r="CO12" s="146"/>
      <c r="CP12" s="146"/>
      <c r="CQ12" s="146"/>
      <c r="CR12" s="147"/>
      <c r="CS12" s="145"/>
      <c r="CT12" s="146"/>
      <c r="CU12" s="146"/>
      <c r="CV12" s="147"/>
      <c r="CW12" s="145"/>
      <c r="CX12" s="147"/>
      <c r="CY12" s="145"/>
      <c r="CZ12" s="146"/>
      <c r="DA12" s="146"/>
      <c r="DB12" s="147"/>
      <c r="DC12" s="145"/>
      <c r="DD12" s="146"/>
      <c r="DE12" s="146"/>
      <c r="DF12" s="146"/>
      <c r="DG12" s="147"/>
      <c r="DH12" s="145"/>
      <c r="DI12" s="146"/>
      <c r="DJ12" s="146"/>
      <c r="DK12" s="146"/>
      <c r="DL12" s="146"/>
      <c r="DM12" s="147"/>
      <c r="DN12" s="145"/>
      <c r="DO12" s="147"/>
      <c r="DP12" s="145"/>
      <c r="DQ12" s="146"/>
      <c r="DR12" s="146"/>
      <c r="DS12" s="147"/>
      <c r="DT12" s="148"/>
      <c r="DU12" s="154"/>
      <c r="DV12" s="146"/>
      <c r="DW12" s="147"/>
      <c r="DX12" s="225"/>
      <c r="DY12" s="226"/>
      <c r="DZ12" s="145"/>
      <c r="EA12" s="146"/>
      <c r="EB12" s="32" t="str">
        <f>IF(AND('Merit Badge Counts'!G12=4,'Merit Badge Counts'!I12=6),"X","")</f>
        <v/>
      </c>
      <c r="EC12" s="146"/>
      <c r="ED12" s="160"/>
      <c r="EE12" s="145"/>
      <c r="EF12" s="147"/>
      <c r="EG12" s="154"/>
      <c r="EH12" s="147"/>
      <c r="EI12" s="225"/>
      <c r="EJ12" s="226"/>
      <c r="EK12" s="145"/>
      <c r="EL12" s="146"/>
      <c r="EM12" s="32" t="str">
        <f>IF(AND('Merit Badge Counts'!J12=7,'Merit Badge Counts'!L12=11),"X","")</f>
        <v/>
      </c>
      <c r="EN12" s="146"/>
      <c r="EO12" s="146"/>
      <c r="EP12" s="146"/>
      <c r="EQ12" s="146"/>
      <c r="ER12" s="147"/>
      <c r="ES12" s="225"/>
      <c r="ET12" s="226"/>
      <c r="EU12" s="145"/>
      <c r="EV12" s="146"/>
      <c r="EW12" s="32" t="str">
        <f>IF(AND('Merit Badge Counts'!M12=14,'Merit Badge Counts'!O12=21),"X","")</f>
        <v/>
      </c>
      <c r="EX12" s="146"/>
      <c r="EY12" s="146"/>
      <c r="EZ12" s="146"/>
      <c r="FA12" s="147"/>
      <c r="FB12" s="225"/>
      <c r="FC12" s="226"/>
      <c r="FD12" s="145"/>
      <c r="FE12" s="146"/>
      <c r="FF12" s="146"/>
      <c r="FG12" s="32" t="str">
        <f>IF('Merit Badge Counts'!Q12=26,"X","")</f>
        <v/>
      </c>
      <c r="FH12" s="147"/>
      <c r="FI12" s="225"/>
      <c r="FJ12" s="226"/>
      <c r="FK12" s="145"/>
      <c r="FL12" s="146"/>
      <c r="FM12" s="146"/>
      <c r="FN12" s="32" t="str">
        <f>IF('Merit Badge Counts'!R12=31,"X","")</f>
        <v/>
      </c>
      <c r="FO12" s="147"/>
      <c r="FP12" s="225"/>
      <c r="FQ12" s="226"/>
      <c r="FR12" s="145"/>
      <c r="FS12" s="146"/>
      <c r="FT12" s="146"/>
      <c r="FU12" s="32" t="str">
        <f>IF('Merit Badge Counts'!S12=36,"X","")</f>
        <v/>
      </c>
      <c r="FV12" s="147"/>
      <c r="FW12" s="225"/>
      <c r="FX12" s="226"/>
      <c r="FY12" s="145"/>
      <c r="FZ12" s="146"/>
      <c r="GA12" s="146"/>
      <c r="GB12" s="32" t="str">
        <f>IF('Merit Badge Counts'!T12=41,"X","")</f>
        <v/>
      </c>
      <c r="GC12" s="147"/>
      <c r="GD12" s="225"/>
      <c r="GE12" s="226"/>
      <c r="GF12" s="145"/>
      <c r="GG12" s="146"/>
      <c r="GH12" s="146"/>
      <c r="GI12" s="32" t="str">
        <f>IF('Merit Badge Counts'!U12=46,"X","")</f>
        <v/>
      </c>
      <c r="GJ12" s="147"/>
      <c r="GK12" s="225"/>
      <c r="GL12" s="226"/>
      <c r="GM12" s="145"/>
      <c r="GN12" s="146"/>
      <c r="GO12" s="146"/>
      <c r="GP12" s="32" t="str">
        <f>IF('Merit Badge Counts'!V12=51,"X","")</f>
        <v/>
      </c>
      <c r="GQ12" s="147"/>
      <c r="GR12" s="225"/>
      <c r="GS12" s="226"/>
      <c r="GT12" s="145"/>
      <c r="GU12" s="146"/>
      <c r="GV12" s="146"/>
      <c r="GW12" s="32" t="str">
        <f>IF('Merit Badge Counts'!W12=56,"X","")</f>
        <v/>
      </c>
      <c r="GX12" s="147"/>
      <c r="GY12" s="225"/>
      <c r="GZ12" s="226"/>
      <c r="HA12" s="145"/>
      <c r="HB12" s="146"/>
      <c r="HC12" s="146"/>
      <c r="HD12" s="32" t="str">
        <f>IF('Merit Badge Counts'!X12=61,"X","")</f>
        <v/>
      </c>
      <c r="HE12" s="147"/>
      <c r="HF12" s="225"/>
      <c r="HG12" s="226"/>
      <c r="HH12" s="145"/>
      <c r="HI12" s="146"/>
      <c r="HJ12" s="146"/>
      <c r="HK12" s="32" t="str">
        <f>IF('Merit Badge Counts'!Y12=66,"X","")</f>
        <v/>
      </c>
      <c r="HL12" s="160"/>
      <c r="HM12" s="225"/>
      <c r="HN12" s="226"/>
    </row>
    <row r="13" spans="1:222" x14ac:dyDescent="0.3">
      <c r="A13" s="141" t="str">
        <f>IF(Roster!B24="","",Roster!B24)</f>
        <v/>
      </c>
      <c r="B13" s="142" t="str">
        <f>IF(Roster!C24="","",Roster!C24)</f>
        <v/>
      </c>
      <c r="C13" s="145"/>
      <c r="D13" s="146"/>
      <c r="E13" s="146"/>
      <c r="F13" s="146"/>
      <c r="G13" s="146"/>
      <c r="H13" s="147"/>
      <c r="I13" s="145"/>
      <c r="J13" s="146"/>
      <c r="K13" s="146"/>
      <c r="L13" s="147"/>
      <c r="M13" s="145"/>
      <c r="N13" s="147"/>
      <c r="O13" s="145"/>
      <c r="P13" s="147"/>
      <c r="Q13" s="148"/>
      <c r="R13" s="145"/>
      <c r="S13" s="147"/>
      <c r="T13" s="148"/>
      <c r="U13" s="225"/>
      <c r="V13" s="226"/>
      <c r="W13" s="145"/>
      <c r="X13" s="146"/>
      <c r="Y13" s="147"/>
      <c r="Z13" s="145"/>
      <c r="AA13" s="146"/>
      <c r="AB13" s="147"/>
      <c r="AC13" s="145"/>
      <c r="AD13" s="146"/>
      <c r="AE13" s="146"/>
      <c r="AF13" s="147"/>
      <c r="AG13" s="145"/>
      <c r="AH13" s="146"/>
      <c r="AI13" s="146"/>
      <c r="AJ13" s="147"/>
      <c r="AK13" s="145"/>
      <c r="AL13" s="146"/>
      <c r="AM13" s="147"/>
      <c r="AN13" s="145"/>
      <c r="AO13" s="146"/>
      <c r="AP13" s="147"/>
      <c r="AQ13" s="145"/>
      <c r="AR13" s="147"/>
      <c r="AS13" s="148"/>
      <c r="AT13" s="145"/>
      <c r="AU13" s="146"/>
      <c r="AV13" s="147"/>
      <c r="AW13" s="225"/>
      <c r="AX13" s="226"/>
      <c r="AY13" s="145"/>
      <c r="AZ13" s="146"/>
      <c r="BA13" s="147"/>
      <c r="BB13" s="145"/>
      <c r="BC13" s="146"/>
      <c r="BD13" s="146"/>
      <c r="BE13" s="146"/>
      <c r="BF13" s="146"/>
      <c r="BG13" s="146"/>
      <c r="BH13" s="147"/>
      <c r="BI13" s="145"/>
      <c r="BJ13" s="146"/>
      <c r="BK13" s="146"/>
      <c r="BL13" s="147"/>
      <c r="BM13" s="148"/>
      <c r="BN13" s="145"/>
      <c r="BO13" s="146"/>
      <c r="BP13" s="146"/>
      <c r="BQ13" s="147"/>
      <c r="BR13" s="145"/>
      <c r="BS13" s="146"/>
      <c r="BT13" s="146"/>
      <c r="BU13" s="146"/>
      <c r="BV13" s="147"/>
      <c r="BW13" s="145"/>
      <c r="BX13" s="146"/>
      <c r="BY13" s="147"/>
      <c r="BZ13" s="145"/>
      <c r="CA13" s="146"/>
      <c r="CB13" s="146"/>
      <c r="CC13" s="146"/>
      <c r="CD13" s="147"/>
      <c r="CE13" s="145"/>
      <c r="CF13" s="147"/>
      <c r="CG13" s="145"/>
      <c r="CH13" s="146"/>
      <c r="CI13" s="147"/>
      <c r="CJ13" s="225"/>
      <c r="CK13" s="226"/>
      <c r="CL13" s="145"/>
      <c r="CM13" s="147"/>
      <c r="CN13" s="145"/>
      <c r="CO13" s="146"/>
      <c r="CP13" s="146"/>
      <c r="CQ13" s="146"/>
      <c r="CR13" s="147"/>
      <c r="CS13" s="145"/>
      <c r="CT13" s="146"/>
      <c r="CU13" s="146"/>
      <c r="CV13" s="147"/>
      <c r="CW13" s="145"/>
      <c r="CX13" s="147"/>
      <c r="CY13" s="145"/>
      <c r="CZ13" s="146"/>
      <c r="DA13" s="146"/>
      <c r="DB13" s="147"/>
      <c r="DC13" s="145"/>
      <c r="DD13" s="146"/>
      <c r="DE13" s="146"/>
      <c r="DF13" s="146"/>
      <c r="DG13" s="147"/>
      <c r="DH13" s="145"/>
      <c r="DI13" s="146"/>
      <c r="DJ13" s="146"/>
      <c r="DK13" s="146"/>
      <c r="DL13" s="146"/>
      <c r="DM13" s="147"/>
      <c r="DN13" s="145"/>
      <c r="DO13" s="147"/>
      <c r="DP13" s="145"/>
      <c r="DQ13" s="146"/>
      <c r="DR13" s="146"/>
      <c r="DS13" s="147"/>
      <c r="DT13" s="148"/>
      <c r="DU13" s="154"/>
      <c r="DV13" s="146"/>
      <c r="DW13" s="147"/>
      <c r="DX13" s="225"/>
      <c r="DY13" s="226"/>
      <c r="DZ13" s="145"/>
      <c r="EA13" s="146"/>
      <c r="EB13" s="32" t="str">
        <f>IF(AND('Merit Badge Counts'!G13=4,'Merit Badge Counts'!I13=6),"X","")</f>
        <v/>
      </c>
      <c r="EC13" s="146"/>
      <c r="ED13" s="160"/>
      <c r="EE13" s="145"/>
      <c r="EF13" s="147"/>
      <c r="EG13" s="154"/>
      <c r="EH13" s="147"/>
      <c r="EI13" s="225"/>
      <c r="EJ13" s="226"/>
      <c r="EK13" s="145"/>
      <c r="EL13" s="146"/>
      <c r="EM13" s="32" t="str">
        <f>IF(AND('Merit Badge Counts'!J13=7,'Merit Badge Counts'!L13=11),"X","")</f>
        <v/>
      </c>
      <c r="EN13" s="146"/>
      <c r="EO13" s="146"/>
      <c r="EP13" s="146"/>
      <c r="EQ13" s="146"/>
      <c r="ER13" s="147"/>
      <c r="ES13" s="225"/>
      <c r="ET13" s="226"/>
      <c r="EU13" s="145"/>
      <c r="EV13" s="146"/>
      <c r="EW13" s="32" t="str">
        <f>IF(AND('Merit Badge Counts'!M13=14,'Merit Badge Counts'!O13=21),"X","")</f>
        <v/>
      </c>
      <c r="EX13" s="146"/>
      <c r="EY13" s="146"/>
      <c r="EZ13" s="146"/>
      <c r="FA13" s="147"/>
      <c r="FB13" s="225"/>
      <c r="FC13" s="226"/>
      <c r="FD13" s="145"/>
      <c r="FE13" s="146"/>
      <c r="FF13" s="146"/>
      <c r="FG13" s="32" t="str">
        <f>IF('Merit Badge Counts'!Q13=26,"X","")</f>
        <v/>
      </c>
      <c r="FH13" s="147"/>
      <c r="FI13" s="225"/>
      <c r="FJ13" s="226"/>
      <c r="FK13" s="145"/>
      <c r="FL13" s="146"/>
      <c r="FM13" s="146"/>
      <c r="FN13" s="32" t="str">
        <f>IF('Merit Badge Counts'!R13=31,"X","")</f>
        <v/>
      </c>
      <c r="FO13" s="147"/>
      <c r="FP13" s="225"/>
      <c r="FQ13" s="226"/>
      <c r="FR13" s="145"/>
      <c r="FS13" s="146"/>
      <c r="FT13" s="146"/>
      <c r="FU13" s="32" t="str">
        <f>IF('Merit Badge Counts'!S13=36,"X","")</f>
        <v/>
      </c>
      <c r="FV13" s="147"/>
      <c r="FW13" s="225"/>
      <c r="FX13" s="226"/>
      <c r="FY13" s="145"/>
      <c r="FZ13" s="146"/>
      <c r="GA13" s="146"/>
      <c r="GB13" s="32" t="str">
        <f>IF('Merit Badge Counts'!T13=41,"X","")</f>
        <v/>
      </c>
      <c r="GC13" s="147"/>
      <c r="GD13" s="225"/>
      <c r="GE13" s="226"/>
      <c r="GF13" s="145"/>
      <c r="GG13" s="146"/>
      <c r="GH13" s="146"/>
      <c r="GI13" s="32" t="str">
        <f>IF('Merit Badge Counts'!U13=46,"X","")</f>
        <v/>
      </c>
      <c r="GJ13" s="147"/>
      <c r="GK13" s="225"/>
      <c r="GL13" s="226"/>
      <c r="GM13" s="145"/>
      <c r="GN13" s="146"/>
      <c r="GO13" s="146"/>
      <c r="GP13" s="32" t="str">
        <f>IF('Merit Badge Counts'!V13=51,"X","")</f>
        <v/>
      </c>
      <c r="GQ13" s="147"/>
      <c r="GR13" s="225"/>
      <c r="GS13" s="226"/>
      <c r="GT13" s="145"/>
      <c r="GU13" s="146"/>
      <c r="GV13" s="146"/>
      <c r="GW13" s="32" t="str">
        <f>IF('Merit Badge Counts'!W13=56,"X","")</f>
        <v/>
      </c>
      <c r="GX13" s="147"/>
      <c r="GY13" s="225"/>
      <c r="GZ13" s="226"/>
      <c r="HA13" s="145"/>
      <c r="HB13" s="146"/>
      <c r="HC13" s="146"/>
      <c r="HD13" s="32" t="str">
        <f>IF('Merit Badge Counts'!X13=61,"X","")</f>
        <v/>
      </c>
      <c r="HE13" s="147"/>
      <c r="HF13" s="225"/>
      <c r="HG13" s="226"/>
      <c r="HH13" s="145"/>
      <c r="HI13" s="146"/>
      <c r="HJ13" s="146"/>
      <c r="HK13" s="32" t="str">
        <f>IF('Merit Badge Counts'!Y13=66,"X","")</f>
        <v/>
      </c>
      <c r="HL13" s="160"/>
      <c r="HM13" s="225"/>
      <c r="HN13" s="226"/>
    </row>
    <row r="14" spans="1:222" x14ac:dyDescent="0.3">
      <c r="A14" s="141" t="str">
        <f>IF(Roster!B26="","",Roster!B26)</f>
        <v/>
      </c>
      <c r="B14" s="142" t="str">
        <f>IF(Roster!C26="","",Roster!C26)</f>
        <v/>
      </c>
      <c r="C14" s="145"/>
      <c r="D14" s="146"/>
      <c r="E14" s="146"/>
      <c r="F14" s="146"/>
      <c r="G14" s="146"/>
      <c r="H14" s="147"/>
      <c r="I14" s="145"/>
      <c r="J14" s="146"/>
      <c r="K14" s="146"/>
      <c r="L14" s="147"/>
      <c r="M14" s="145"/>
      <c r="N14" s="147"/>
      <c r="O14" s="145"/>
      <c r="P14" s="147"/>
      <c r="Q14" s="148"/>
      <c r="R14" s="145"/>
      <c r="S14" s="147"/>
      <c r="T14" s="148"/>
      <c r="U14" s="225"/>
      <c r="V14" s="226"/>
      <c r="W14" s="145"/>
      <c r="X14" s="146"/>
      <c r="Y14" s="147"/>
      <c r="Z14" s="145"/>
      <c r="AA14" s="146"/>
      <c r="AB14" s="147"/>
      <c r="AC14" s="145"/>
      <c r="AD14" s="146"/>
      <c r="AE14" s="146"/>
      <c r="AF14" s="147"/>
      <c r="AG14" s="145"/>
      <c r="AH14" s="146"/>
      <c r="AI14" s="146"/>
      <c r="AJ14" s="147"/>
      <c r="AK14" s="145"/>
      <c r="AL14" s="146"/>
      <c r="AM14" s="147"/>
      <c r="AN14" s="145"/>
      <c r="AO14" s="146"/>
      <c r="AP14" s="147"/>
      <c r="AQ14" s="145"/>
      <c r="AR14" s="147"/>
      <c r="AS14" s="148"/>
      <c r="AT14" s="145"/>
      <c r="AU14" s="146"/>
      <c r="AV14" s="147"/>
      <c r="AW14" s="225"/>
      <c r="AX14" s="226"/>
      <c r="AY14" s="145"/>
      <c r="AZ14" s="146"/>
      <c r="BA14" s="147"/>
      <c r="BB14" s="145"/>
      <c r="BC14" s="146"/>
      <c r="BD14" s="146"/>
      <c r="BE14" s="146"/>
      <c r="BF14" s="146"/>
      <c r="BG14" s="146"/>
      <c r="BH14" s="147"/>
      <c r="BI14" s="145"/>
      <c r="BJ14" s="146"/>
      <c r="BK14" s="146"/>
      <c r="BL14" s="147"/>
      <c r="BM14" s="148"/>
      <c r="BN14" s="145"/>
      <c r="BO14" s="146"/>
      <c r="BP14" s="146"/>
      <c r="BQ14" s="147"/>
      <c r="BR14" s="145"/>
      <c r="BS14" s="146"/>
      <c r="BT14" s="146"/>
      <c r="BU14" s="146"/>
      <c r="BV14" s="147"/>
      <c r="BW14" s="145"/>
      <c r="BX14" s="146"/>
      <c r="BY14" s="147"/>
      <c r="BZ14" s="145"/>
      <c r="CA14" s="146"/>
      <c r="CB14" s="146"/>
      <c r="CC14" s="146"/>
      <c r="CD14" s="147"/>
      <c r="CE14" s="145"/>
      <c r="CF14" s="147"/>
      <c r="CG14" s="145"/>
      <c r="CH14" s="146"/>
      <c r="CI14" s="147"/>
      <c r="CJ14" s="225"/>
      <c r="CK14" s="226"/>
      <c r="CL14" s="145"/>
      <c r="CM14" s="147"/>
      <c r="CN14" s="145"/>
      <c r="CO14" s="146"/>
      <c r="CP14" s="146"/>
      <c r="CQ14" s="146"/>
      <c r="CR14" s="147"/>
      <c r="CS14" s="145"/>
      <c r="CT14" s="146"/>
      <c r="CU14" s="146"/>
      <c r="CV14" s="147"/>
      <c r="CW14" s="145"/>
      <c r="CX14" s="147"/>
      <c r="CY14" s="145"/>
      <c r="CZ14" s="146"/>
      <c r="DA14" s="146"/>
      <c r="DB14" s="147"/>
      <c r="DC14" s="145"/>
      <c r="DD14" s="146"/>
      <c r="DE14" s="146"/>
      <c r="DF14" s="146"/>
      <c r="DG14" s="147"/>
      <c r="DH14" s="145"/>
      <c r="DI14" s="146"/>
      <c r="DJ14" s="146"/>
      <c r="DK14" s="146"/>
      <c r="DL14" s="146"/>
      <c r="DM14" s="147"/>
      <c r="DN14" s="145"/>
      <c r="DO14" s="147"/>
      <c r="DP14" s="145"/>
      <c r="DQ14" s="146"/>
      <c r="DR14" s="146"/>
      <c r="DS14" s="147"/>
      <c r="DT14" s="148"/>
      <c r="DU14" s="154"/>
      <c r="DV14" s="146"/>
      <c r="DW14" s="147"/>
      <c r="DX14" s="225"/>
      <c r="DY14" s="226"/>
      <c r="DZ14" s="145"/>
      <c r="EA14" s="146"/>
      <c r="EB14" s="32" t="str">
        <f>IF(AND('Merit Badge Counts'!G14=4,'Merit Badge Counts'!I14=6),"X","")</f>
        <v/>
      </c>
      <c r="EC14" s="146"/>
      <c r="ED14" s="160"/>
      <c r="EE14" s="145"/>
      <c r="EF14" s="147"/>
      <c r="EG14" s="154"/>
      <c r="EH14" s="147"/>
      <c r="EI14" s="225"/>
      <c r="EJ14" s="226"/>
      <c r="EK14" s="145"/>
      <c r="EL14" s="146"/>
      <c r="EM14" s="32" t="str">
        <f>IF(AND('Merit Badge Counts'!J14=7,'Merit Badge Counts'!L14=11),"X","")</f>
        <v/>
      </c>
      <c r="EN14" s="146"/>
      <c r="EO14" s="146"/>
      <c r="EP14" s="146"/>
      <c r="EQ14" s="146"/>
      <c r="ER14" s="147"/>
      <c r="ES14" s="225"/>
      <c r="ET14" s="226"/>
      <c r="EU14" s="145"/>
      <c r="EV14" s="146"/>
      <c r="EW14" s="32" t="str">
        <f>IF(AND('Merit Badge Counts'!M14=14,'Merit Badge Counts'!O14=21),"X","")</f>
        <v/>
      </c>
      <c r="EX14" s="146"/>
      <c r="EY14" s="146"/>
      <c r="EZ14" s="146"/>
      <c r="FA14" s="147"/>
      <c r="FB14" s="225"/>
      <c r="FC14" s="226"/>
      <c r="FD14" s="145"/>
      <c r="FE14" s="146"/>
      <c r="FF14" s="146"/>
      <c r="FG14" s="32" t="str">
        <f>IF('Merit Badge Counts'!Q14=26,"X","")</f>
        <v/>
      </c>
      <c r="FH14" s="147"/>
      <c r="FI14" s="225"/>
      <c r="FJ14" s="226"/>
      <c r="FK14" s="145"/>
      <c r="FL14" s="146"/>
      <c r="FM14" s="146"/>
      <c r="FN14" s="32" t="str">
        <f>IF('Merit Badge Counts'!R14=31,"X","")</f>
        <v/>
      </c>
      <c r="FO14" s="147"/>
      <c r="FP14" s="225"/>
      <c r="FQ14" s="226"/>
      <c r="FR14" s="145"/>
      <c r="FS14" s="146"/>
      <c r="FT14" s="146"/>
      <c r="FU14" s="32" t="str">
        <f>IF('Merit Badge Counts'!S14=36,"X","")</f>
        <v/>
      </c>
      <c r="FV14" s="147"/>
      <c r="FW14" s="225"/>
      <c r="FX14" s="226"/>
      <c r="FY14" s="145"/>
      <c r="FZ14" s="146"/>
      <c r="GA14" s="146"/>
      <c r="GB14" s="32" t="str">
        <f>IF('Merit Badge Counts'!T14=41,"X","")</f>
        <v/>
      </c>
      <c r="GC14" s="147"/>
      <c r="GD14" s="225"/>
      <c r="GE14" s="226"/>
      <c r="GF14" s="145"/>
      <c r="GG14" s="146"/>
      <c r="GH14" s="146"/>
      <c r="GI14" s="32" t="str">
        <f>IF('Merit Badge Counts'!U14=46,"X","")</f>
        <v/>
      </c>
      <c r="GJ14" s="147"/>
      <c r="GK14" s="225"/>
      <c r="GL14" s="226"/>
      <c r="GM14" s="145"/>
      <c r="GN14" s="146"/>
      <c r="GO14" s="146"/>
      <c r="GP14" s="32" t="str">
        <f>IF('Merit Badge Counts'!V14=51,"X","")</f>
        <v/>
      </c>
      <c r="GQ14" s="147"/>
      <c r="GR14" s="225"/>
      <c r="GS14" s="226"/>
      <c r="GT14" s="145"/>
      <c r="GU14" s="146"/>
      <c r="GV14" s="146"/>
      <c r="GW14" s="32" t="str">
        <f>IF('Merit Badge Counts'!W14=56,"X","")</f>
        <v/>
      </c>
      <c r="GX14" s="147"/>
      <c r="GY14" s="225"/>
      <c r="GZ14" s="226"/>
      <c r="HA14" s="145"/>
      <c r="HB14" s="146"/>
      <c r="HC14" s="146"/>
      <c r="HD14" s="32" t="str">
        <f>IF('Merit Badge Counts'!X14=61,"X","")</f>
        <v/>
      </c>
      <c r="HE14" s="147"/>
      <c r="HF14" s="225"/>
      <c r="HG14" s="226"/>
      <c r="HH14" s="145"/>
      <c r="HI14" s="146"/>
      <c r="HJ14" s="146"/>
      <c r="HK14" s="32" t="str">
        <f>IF('Merit Badge Counts'!Y14=66,"X","")</f>
        <v/>
      </c>
      <c r="HL14" s="160"/>
      <c r="HM14" s="225"/>
      <c r="HN14" s="226"/>
    </row>
    <row r="15" spans="1:222" x14ac:dyDescent="0.3">
      <c r="A15" s="141" t="str">
        <f>IF(Roster!B28="","",Roster!B28)</f>
        <v/>
      </c>
      <c r="B15" s="142" t="str">
        <f>IF(Roster!C28="","",Roster!C28)</f>
        <v/>
      </c>
      <c r="C15" s="145"/>
      <c r="D15" s="146"/>
      <c r="E15" s="146"/>
      <c r="F15" s="146"/>
      <c r="G15" s="146"/>
      <c r="H15" s="147"/>
      <c r="I15" s="145"/>
      <c r="J15" s="146"/>
      <c r="K15" s="146"/>
      <c r="L15" s="147"/>
      <c r="M15" s="145"/>
      <c r="N15" s="147"/>
      <c r="O15" s="145"/>
      <c r="P15" s="147"/>
      <c r="Q15" s="148"/>
      <c r="R15" s="145"/>
      <c r="S15" s="147"/>
      <c r="T15" s="148"/>
      <c r="U15" s="225"/>
      <c r="V15" s="226"/>
      <c r="W15" s="145"/>
      <c r="X15" s="146"/>
      <c r="Y15" s="147"/>
      <c r="Z15" s="145"/>
      <c r="AA15" s="146"/>
      <c r="AB15" s="147"/>
      <c r="AC15" s="145"/>
      <c r="AD15" s="146"/>
      <c r="AE15" s="146"/>
      <c r="AF15" s="147"/>
      <c r="AG15" s="145"/>
      <c r="AH15" s="146"/>
      <c r="AI15" s="146"/>
      <c r="AJ15" s="147"/>
      <c r="AK15" s="145"/>
      <c r="AL15" s="146"/>
      <c r="AM15" s="147"/>
      <c r="AN15" s="145"/>
      <c r="AO15" s="146"/>
      <c r="AP15" s="147"/>
      <c r="AQ15" s="145"/>
      <c r="AR15" s="147"/>
      <c r="AS15" s="148"/>
      <c r="AT15" s="145"/>
      <c r="AU15" s="146"/>
      <c r="AV15" s="147"/>
      <c r="AW15" s="225"/>
      <c r="AX15" s="226"/>
      <c r="AY15" s="145"/>
      <c r="AZ15" s="146"/>
      <c r="BA15" s="147"/>
      <c r="BB15" s="145"/>
      <c r="BC15" s="146"/>
      <c r="BD15" s="146"/>
      <c r="BE15" s="146"/>
      <c r="BF15" s="146"/>
      <c r="BG15" s="146"/>
      <c r="BH15" s="147"/>
      <c r="BI15" s="145"/>
      <c r="BJ15" s="146"/>
      <c r="BK15" s="146"/>
      <c r="BL15" s="147"/>
      <c r="BM15" s="148"/>
      <c r="BN15" s="145"/>
      <c r="BO15" s="146"/>
      <c r="BP15" s="146"/>
      <c r="BQ15" s="147"/>
      <c r="BR15" s="145"/>
      <c r="BS15" s="146"/>
      <c r="BT15" s="146"/>
      <c r="BU15" s="146"/>
      <c r="BV15" s="147"/>
      <c r="BW15" s="145"/>
      <c r="BX15" s="146"/>
      <c r="BY15" s="147"/>
      <c r="BZ15" s="145"/>
      <c r="CA15" s="146"/>
      <c r="CB15" s="146"/>
      <c r="CC15" s="146"/>
      <c r="CD15" s="147"/>
      <c r="CE15" s="145"/>
      <c r="CF15" s="147"/>
      <c r="CG15" s="145"/>
      <c r="CH15" s="146"/>
      <c r="CI15" s="147"/>
      <c r="CJ15" s="225"/>
      <c r="CK15" s="226"/>
      <c r="CL15" s="145"/>
      <c r="CM15" s="147"/>
      <c r="CN15" s="145"/>
      <c r="CO15" s="146"/>
      <c r="CP15" s="146"/>
      <c r="CQ15" s="146"/>
      <c r="CR15" s="147"/>
      <c r="CS15" s="145"/>
      <c r="CT15" s="146"/>
      <c r="CU15" s="146"/>
      <c r="CV15" s="147"/>
      <c r="CW15" s="145"/>
      <c r="CX15" s="147"/>
      <c r="CY15" s="145"/>
      <c r="CZ15" s="146"/>
      <c r="DA15" s="146"/>
      <c r="DB15" s="147"/>
      <c r="DC15" s="145"/>
      <c r="DD15" s="146"/>
      <c r="DE15" s="146"/>
      <c r="DF15" s="146"/>
      <c r="DG15" s="147"/>
      <c r="DH15" s="145"/>
      <c r="DI15" s="146"/>
      <c r="DJ15" s="146"/>
      <c r="DK15" s="146"/>
      <c r="DL15" s="146"/>
      <c r="DM15" s="147"/>
      <c r="DN15" s="145"/>
      <c r="DO15" s="147"/>
      <c r="DP15" s="145"/>
      <c r="DQ15" s="146"/>
      <c r="DR15" s="146"/>
      <c r="DS15" s="147"/>
      <c r="DT15" s="148"/>
      <c r="DU15" s="154"/>
      <c r="DV15" s="146"/>
      <c r="DW15" s="147"/>
      <c r="DX15" s="225"/>
      <c r="DY15" s="226"/>
      <c r="DZ15" s="145"/>
      <c r="EA15" s="146"/>
      <c r="EB15" s="32" t="str">
        <f>IF(AND('Merit Badge Counts'!G15=4,'Merit Badge Counts'!I15=6),"X","")</f>
        <v/>
      </c>
      <c r="EC15" s="146"/>
      <c r="ED15" s="160"/>
      <c r="EE15" s="145"/>
      <c r="EF15" s="147"/>
      <c r="EG15" s="154"/>
      <c r="EH15" s="147"/>
      <c r="EI15" s="225"/>
      <c r="EJ15" s="226"/>
      <c r="EK15" s="145"/>
      <c r="EL15" s="146"/>
      <c r="EM15" s="32" t="str">
        <f>IF(AND('Merit Badge Counts'!J15=7,'Merit Badge Counts'!L15=11),"X","")</f>
        <v/>
      </c>
      <c r="EN15" s="146"/>
      <c r="EO15" s="146"/>
      <c r="EP15" s="146"/>
      <c r="EQ15" s="146"/>
      <c r="ER15" s="147"/>
      <c r="ES15" s="225"/>
      <c r="ET15" s="226"/>
      <c r="EU15" s="145"/>
      <c r="EV15" s="146"/>
      <c r="EW15" s="32" t="str">
        <f>IF(AND('Merit Badge Counts'!M15=14,'Merit Badge Counts'!O15=21),"X","")</f>
        <v/>
      </c>
      <c r="EX15" s="146"/>
      <c r="EY15" s="146"/>
      <c r="EZ15" s="146"/>
      <c r="FA15" s="147"/>
      <c r="FB15" s="225"/>
      <c r="FC15" s="226"/>
      <c r="FD15" s="145"/>
      <c r="FE15" s="146"/>
      <c r="FF15" s="146"/>
      <c r="FG15" s="32" t="str">
        <f>IF('Merit Badge Counts'!Q15=26,"X","")</f>
        <v/>
      </c>
      <c r="FH15" s="147"/>
      <c r="FI15" s="225"/>
      <c r="FJ15" s="226"/>
      <c r="FK15" s="145"/>
      <c r="FL15" s="146"/>
      <c r="FM15" s="146"/>
      <c r="FN15" s="32" t="str">
        <f>IF('Merit Badge Counts'!R15=31,"X","")</f>
        <v/>
      </c>
      <c r="FO15" s="147"/>
      <c r="FP15" s="225"/>
      <c r="FQ15" s="226"/>
      <c r="FR15" s="145"/>
      <c r="FS15" s="146"/>
      <c r="FT15" s="146"/>
      <c r="FU15" s="32" t="str">
        <f>IF('Merit Badge Counts'!S15=36,"X","")</f>
        <v/>
      </c>
      <c r="FV15" s="147"/>
      <c r="FW15" s="225"/>
      <c r="FX15" s="226"/>
      <c r="FY15" s="145"/>
      <c r="FZ15" s="146"/>
      <c r="GA15" s="146"/>
      <c r="GB15" s="32" t="str">
        <f>IF('Merit Badge Counts'!T15=41,"X","")</f>
        <v/>
      </c>
      <c r="GC15" s="147"/>
      <c r="GD15" s="225"/>
      <c r="GE15" s="226"/>
      <c r="GF15" s="145"/>
      <c r="GG15" s="146"/>
      <c r="GH15" s="146"/>
      <c r="GI15" s="32" t="str">
        <f>IF('Merit Badge Counts'!U15=46,"X","")</f>
        <v/>
      </c>
      <c r="GJ15" s="147"/>
      <c r="GK15" s="225"/>
      <c r="GL15" s="226"/>
      <c r="GM15" s="145"/>
      <c r="GN15" s="146"/>
      <c r="GO15" s="146"/>
      <c r="GP15" s="32" t="str">
        <f>IF('Merit Badge Counts'!V15=51,"X","")</f>
        <v/>
      </c>
      <c r="GQ15" s="147"/>
      <c r="GR15" s="225"/>
      <c r="GS15" s="226"/>
      <c r="GT15" s="145"/>
      <c r="GU15" s="146"/>
      <c r="GV15" s="146"/>
      <c r="GW15" s="32" t="str">
        <f>IF('Merit Badge Counts'!W15=56,"X","")</f>
        <v/>
      </c>
      <c r="GX15" s="147"/>
      <c r="GY15" s="225"/>
      <c r="GZ15" s="226"/>
      <c r="HA15" s="145"/>
      <c r="HB15" s="146"/>
      <c r="HC15" s="146"/>
      <c r="HD15" s="32" t="str">
        <f>IF('Merit Badge Counts'!X15=61,"X","")</f>
        <v/>
      </c>
      <c r="HE15" s="147"/>
      <c r="HF15" s="225"/>
      <c r="HG15" s="226"/>
      <c r="HH15" s="145"/>
      <c r="HI15" s="146"/>
      <c r="HJ15" s="146"/>
      <c r="HK15" s="32" t="str">
        <f>IF('Merit Badge Counts'!Y15=66,"X","")</f>
        <v/>
      </c>
      <c r="HL15" s="160"/>
      <c r="HM15" s="225"/>
      <c r="HN15" s="226"/>
    </row>
    <row r="16" spans="1:222" x14ac:dyDescent="0.3">
      <c r="A16" s="141" t="str">
        <f>IF(Roster!B30="","",Roster!B30)</f>
        <v/>
      </c>
      <c r="B16" s="142" t="str">
        <f>IF(Roster!C30="","",Roster!C30)</f>
        <v/>
      </c>
      <c r="C16" s="145"/>
      <c r="D16" s="146"/>
      <c r="E16" s="146"/>
      <c r="F16" s="146"/>
      <c r="G16" s="146"/>
      <c r="H16" s="147"/>
      <c r="I16" s="145"/>
      <c r="J16" s="146"/>
      <c r="K16" s="146"/>
      <c r="L16" s="147"/>
      <c r="M16" s="145"/>
      <c r="N16" s="147"/>
      <c r="O16" s="145"/>
      <c r="P16" s="147"/>
      <c r="Q16" s="148"/>
      <c r="R16" s="145"/>
      <c r="S16" s="147"/>
      <c r="T16" s="148"/>
      <c r="U16" s="225"/>
      <c r="V16" s="226"/>
      <c r="W16" s="145"/>
      <c r="X16" s="146"/>
      <c r="Y16" s="147"/>
      <c r="Z16" s="145"/>
      <c r="AA16" s="146"/>
      <c r="AB16" s="147"/>
      <c r="AC16" s="145"/>
      <c r="AD16" s="146"/>
      <c r="AE16" s="146"/>
      <c r="AF16" s="147"/>
      <c r="AG16" s="145"/>
      <c r="AH16" s="146"/>
      <c r="AI16" s="146"/>
      <c r="AJ16" s="147"/>
      <c r="AK16" s="145"/>
      <c r="AL16" s="146"/>
      <c r="AM16" s="147"/>
      <c r="AN16" s="145"/>
      <c r="AO16" s="146"/>
      <c r="AP16" s="147"/>
      <c r="AQ16" s="145"/>
      <c r="AR16" s="147"/>
      <c r="AS16" s="148"/>
      <c r="AT16" s="145"/>
      <c r="AU16" s="146"/>
      <c r="AV16" s="147"/>
      <c r="AW16" s="225"/>
      <c r="AX16" s="226"/>
      <c r="AY16" s="145"/>
      <c r="AZ16" s="146"/>
      <c r="BA16" s="147"/>
      <c r="BB16" s="145"/>
      <c r="BC16" s="146"/>
      <c r="BD16" s="146"/>
      <c r="BE16" s="146"/>
      <c r="BF16" s="146"/>
      <c r="BG16" s="146"/>
      <c r="BH16" s="147"/>
      <c r="BI16" s="145"/>
      <c r="BJ16" s="146"/>
      <c r="BK16" s="146"/>
      <c r="BL16" s="147"/>
      <c r="BM16" s="148"/>
      <c r="BN16" s="145"/>
      <c r="BO16" s="146"/>
      <c r="BP16" s="146"/>
      <c r="BQ16" s="147"/>
      <c r="BR16" s="145"/>
      <c r="BS16" s="146"/>
      <c r="BT16" s="146"/>
      <c r="BU16" s="146"/>
      <c r="BV16" s="147"/>
      <c r="BW16" s="145"/>
      <c r="BX16" s="146"/>
      <c r="BY16" s="147"/>
      <c r="BZ16" s="145"/>
      <c r="CA16" s="146"/>
      <c r="CB16" s="146"/>
      <c r="CC16" s="146"/>
      <c r="CD16" s="147"/>
      <c r="CE16" s="145"/>
      <c r="CF16" s="147"/>
      <c r="CG16" s="145"/>
      <c r="CH16" s="146"/>
      <c r="CI16" s="147"/>
      <c r="CJ16" s="225"/>
      <c r="CK16" s="226"/>
      <c r="CL16" s="145"/>
      <c r="CM16" s="147"/>
      <c r="CN16" s="145"/>
      <c r="CO16" s="146"/>
      <c r="CP16" s="146"/>
      <c r="CQ16" s="146"/>
      <c r="CR16" s="147"/>
      <c r="CS16" s="145"/>
      <c r="CT16" s="146"/>
      <c r="CU16" s="146"/>
      <c r="CV16" s="147"/>
      <c r="CW16" s="145"/>
      <c r="CX16" s="147"/>
      <c r="CY16" s="145"/>
      <c r="CZ16" s="146"/>
      <c r="DA16" s="146"/>
      <c r="DB16" s="147"/>
      <c r="DC16" s="145"/>
      <c r="DD16" s="146"/>
      <c r="DE16" s="146"/>
      <c r="DF16" s="146"/>
      <c r="DG16" s="147"/>
      <c r="DH16" s="145"/>
      <c r="DI16" s="146"/>
      <c r="DJ16" s="146"/>
      <c r="DK16" s="146"/>
      <c r="DL16" s="146"/>
      <c r="DM16" s="147"/>
      <c r="DN16" s="145"/>
      <c r="DO16" s="147"/>
      <c r="DP16" s="145"/>
      <c r="DQ16" s="146"/>
      <c r="DR16" s="146"/>
      <c r="DS16" s="147"/>
      <c r="DT16" s="148"/>
      <c r="DU16" s="154"/>
      <c r="DV16" s="146"/>
      <c r="DW16" s="147"/>
      <c r="DX16" s="225"/>
      <c r="DY16" s="226"/>
      <c r="DZ16" s="145"/>
      <c r="EA16" s="146"/>
      <c r="EB16" s="32" t="str">
        <f>IF(AND('Merit Badge Counts'!G16=4,'Merit Badge Counts'!I16=6),"X","")</f>
        <v/>
      </c>
      <c r="EC16" s="146"/>
      <c r="ED16" s="160"/>
      <c r="EE16" s="145"/>
      <c r="EF16" s="147"/>
      <c r="EG16" s="154"/>
      <c r="EH16" s="147"/>
      <c r="EI16" s="225"/>
      <c r="EJ16" s="226"/>
      <c r="EK16" s="145"/>
      <c r="EL16" s="146"/>
      <c r="EM16" s="32" t="str">
        <f>IF(AND('Merit Badge Counts'!J16=7,'Merit Badge Counts'!L16=11),"X","")</f>
        <v/>
      </c>
      <c r="EN16" s="146"/>
      <c r="EO16" s="146"/>
      <c r="EP16" s="146"/>
      <c r="EQ16" s="146"/>
      <c r="ER16" s="147"/>
      <c r="ES16" s="225"/>
      <c r="ET16" s="226"/>
      <c r="EU16" s="145"/>
      <c r="EV16" s="146"/>
      <c r="EW16" s="32" t="str">
        <f>IF(AND('Merit Badge Counts'!M16=14,'Merit Badge Counts'!O16=21),"X","")</f>
        <v/>
      </c>
      <c r="EX16" s="146"/>
      <c r="EY16" s="146"/>
      <c r="EZ16" s="146"/>
      <c r="FA16" s="147"/>
      <c r="FB16" s="225"/>
      <c r="FC16" s="226"/>
      <c r="FD16" s="145"/>
      <c r="FE16" s="146"/>
      <c r="FF16" s="146"/>
      <c r="FG16" s="32" t="str">
        <f>IF('Merit Badge Counts'!Q16=26,"X","")</f>
        <v/>
      </c>
      <c r="FH16" s="147"/>
      <c r="FI16" s="225"/>
      <c r="FJ16" s="226"/>
      <c r="FK16" s="145"/>
      <c r="FL16" s="146"/>
      <c r="FM16" s="146"/>
      <c r="FN16" s="32" t="str">
        <f>IF('Merit Badge Counts'!R16=31,"X","")</f>
        <v/>
      </c>
      <c r="FO16" s="147"/>
      <c r="FP16" s="225"/>
      <c r="FQ16" s="226"/>
      <c r="FR16" s="145"/>
      <c r="FS16" s="146"/>
      <c r="FT16" s="146"/>
      <c r="FU16" s="32" t="str">
        <f>IF('Merit Badge Counts'!S16=36,"X","")</f>
        <v/>
      </c>
      <c r="FV16" s="147"/>
      <c r="FW16" s="225"/>
      <c r="FX16" s="226"/>
      <c r="FY16" s="145"/>
      <c r="FZ16" s="146"/>
      <c r="GA16" s="146"/>
      <c r="GB16" s="32" t="str">
        <f>IF('Merit Badge Counts'!T16=41,"X","")</f>
        <v/>
      </c>
      <c r="GC16" s="147"/>
      <c r="GD16" s="225"/>
      <c r="GE16" s="226"/>
      <c r="GF16" s="145"/>
      <c r="GG16" s="146"/>
      <c r="GH16" s="146"/>
      <c r="GI16" s="32" t="str">
        <f>IF('Merit Badge Counts'!U16=46,"X","")</f>
        <v/>
      </c>
      <c r="GJ16" s="147"/>
      <c r="GK16" s="225"/>
      <c r="GL16" s="226"/>
      <c r="GM16" s="145"/>
      <c r="GN16" s="146"/>
      <c r="GO16" s="146"/>
      <c r="GP16" s="32" t="str">
        <f>IF('Merit Badge Counts'!V16=51,"X","")</f>
        <v/>
      </c>
      <c r="GQ16" s="147"/>
      <c r="GR16" s="225"/>
      <c r="GS16" s="226"/>
      <c r="GT16" s="145"/>
      <c r="GU16" s="146"/>
      <c r="GV16" s="146"/>
      <c r="GW16" s="32" t="str">
        <f>IF('Merit Badge Counts'!W16=56,"X","")</f>
        <v/>
      </c>
      <c r="GX16" s="147"/>
      <c r="GY16" s="225"/>
      <c r="GZ16" s="226"/>
      <c r="HA16" s="145"/>
      <c r="HB16" s="146"/>
      <c r="HC16" s="146"/>
      <c r="HD16" s="32" t="str">
        <f>IF('Merit Badge Counts'!X16=61,"X","")</f>
        <v/>
      </c>
      <c r="HE16" s="147"/>
      <c r="HF16" s="225"/>
      <c r="HG16" s="226"/>
      <c r="HH16" s="145"/>
      <c r="HI16" s="146"/>
      <c r="HJ16" s="146"/>
      <c r="HK16" s="32" t="str">
        <f>IF('Merit Badge Counts'!Y16=66,"X","")</f>
        <v/>
      </c>
      <c r="HL16" s="160"/>
      <c r="HM16" s="225"/>
      <c r="HN16" s="226"/>
    </row>
    <row r="17" spans="1:222" x14ac:dyDescent="0.3">
      <c r="A17" s="141" t="str">
        <f>IF(Roster!B32="","",Roster!B32)</f>
        <v/>
      </c>
      <c r="B17" s="142" t="str">
        <f>IF(Roster!C32="","",Roster!C32)</f>
        <v/>
      </c>
      <c r="C17" s="145"/>
      <c r="D17" s="146"/>
      <c r="E17" s="146"/>
      <c r="F17" s="146"/>
      <c r="G17" s="146"/>
      <c r="H17" s="147"/>
      <c r="I17" s="145"/>
      <c r="J17" s="146"/>
      <c r="K17" s="146"/>
      <c r="L17" s="147"/>
      <c r="M17" s="145"/>
      <c r="N17" s="147"/>
      <c r="O17" s="145"/>
      <c r="P17" s="147"/>
      <c r="Q17" s="148"/>
      <c r="R17" s="145"/>
      <c r="S17" s="147"/>
      <c r="T17" s="148"/>
      <c r="U17" s="225"/>
      <c r="V17" s="226"/>
      <c r="W17" s="145"/>
      <c r="X17" s="146"/>
      <c r="Y17" s="147"/>
      <c r="Z17" s="145"/>
      <c r="AA17" s="146"/>
      <c r="AB17" s="147"/>
      <c r="AC17" s="145"/>
      <c r="AD17" s="146"/>
      <c r="AE17" s="146"/>
      <c r="AF17" s="147"/>
      <c r="AG17" s="145"/>
      <c r="AH17" s="146"/>
      <c r="AI17" s="146"/>
      <c r="AJ17" s="147"/>
      <c r="AK17" s="145"/>
      <c r="AL17" s="146"/>
      <c r="AM17" s="147"/>
      <c r="AN17" s="145"/>
      <c r="AO17" s="146"/>
      <c r="AP17" s="147"/>
      <c r="AQ17" s="145"/>
      <c r="AR17" s="147"/>
      <c r="AS17" s="148"/>
      <c r="AT17" s="145"/>
      <c r="AU17" s="146"/>
      <c r="AV17" s="147"/>
      <c r="AW17" s="225"/>
      <c r="AX17" s="226"/>
      <c r="AY17" s="145"/>
      <c r="AZ17" s="146"/>
      <c r="BA17" s="147"/>
      <c r="BB17" s="145"/>
      <c r="BC17" s="146"/>
      <c r="BD17" s="146"/>
      <c r="BE17" s="146"/>
      <c r="BF17" s="146"/>
      <c r="BG17" s="146"/>
      <c r="BH17" s="147"/>
      <c r="BI17" s="145"/>
      <c r="BJ17" s="146"/>
      <c r="BK17" s="146"/>
      <c r="BL17" s="147"/>
      <c r="BM17" s="148"/>
      <c r="BN17" s="145"/>
      <c r="BO17" s="146"/>
      <c r="BP17" s="146"/>
      <c r="BQ17" s="147"/>
      <c r="BR17" s="145"/>
      <c r="BS17" s="146"/>
      <c r="BT17" s="146"/>
      <c r="BU17" s="146"/>
      <c r="BV17" s="147"/>
      <c r="BW17" s="145"/>
      <c r="BX17" s="146"/>
      <c r="BY17" s="147"/>
      <c r="BZ17" s="145"/>
      <c r="CA17" s="146"/>
      <c r="CB17" s="146"/>
      <c r="CC17" s="146"/>
      <c r="CD17" s="147"/>
      <c r="CE17" s="145"/>
      <c r="CF17" s="147"/>
      <c r="CG17" s="145"/>
      <c r="CH17" s="146"/>
      <c r="CI17" s="147"/>
      <c r="CJ17" s="225"/>
      <c r="CK17" s="226"/>
      <c r="CL17" s="145"/>
      <c r="CM17" s="147"/>
      <c r="CN17" s="145"/>
      <c r="CO17" s="146"/>
      <c r="CP17" s="146"/>
      <c r="CQ17" s="146"/>
      <c r="CR17" s="147"/>
      <c r="CS17" s="145"/>
      <c r="CT17" s="146"/>
      <c r="CU17" s="146"/>
      <c r="CV17" s="147"/>
      <c r="CW17" s="145"/>
      <c r="CX17" s="147"/>
      <c r="CY17" s="145"/>
      <c r="CZ17" s="146"/>
      <c r="DA17" s="146"/>
      <c r="DB17" s="147"/>
      <c r="DC17" s="145"/>
      <c r="DD17" s="146"/>
      <c r="DE17" s="146"/>
      <c r="DF17" s="146"/>
      <c r="DG17" s="147"/>
      <c r="DH17" s="145"/>
      <c r="DI17" s="146"/>
      <c r="DJ17" s="146"/>
      <c r="DK17" s="146"/>
      <c r="DL17" s="146"/>
      <c r="DM17" s="147"/>
      <c r="DN17" s="145"/>
      <c r="DO17" s="147"/>
      <c r="DP17" s="145"/>
      <c r="DQ17" s="146"/>
      <c r="DR17" s="146"/>
      <c r="DS17" s="147"/>
      <c r="DT17" s="148"/>
      <c r="DU17" s="154"/>
      <c r="DV17" s="146"/>
      <c r="DW17" s="147"/>
      <c r="DX17" s="225"/>
      <c r="DY17" s="226"/>
      <c r="DZ17" s="145"/>
      <c r="EA17" s="146"/>
      <c r="EB17" s="32" t="str">
        <f>IF(AND('Merit Badge Counts'!G17=4,'Merit Badge Counts'!I17=6),"X","")</f>
        <v/>
      </c>
      <c r="EC17" s="146"/>
      <c r="ED17" s="160"/>
      <c r="EE17" s="145"/>
      <c r="EF17" s="147"/>
      <c r="EG17" s="154"/>
      <c r="EH17" s="147"/>
      <c r="EI17" s="225"/>
      <c r="EJ17" s="226"/>
      <c r="EK17" s="145"/>
      <c r="EL17" s="146"/>
      <c r="EM17" s="32" t="str">
        <f>IF(AND('Merit Badge Counts'!J17=7,'Merit Badge Counts'!L17=11),"X","")</f>
        <v/>
      </c>
      <c r="EN17" s="146"/>
      <c r="EO17" s="146"/>
      <c r="EP17" s="146"/>
      <c r="EQ17" s="146"/>
      <c r="ER17" s="147"/>
      <c r="ES17" s="225"/>
      <c r="ET17" s="226"/>
      <c r="EU17" s="145"/>
      <c r="EV17" s="146"/>
      <c r="EW17" s="32" t="str">
        <f>IF(AND('Merit Badge Counts'!M17=14,'Merit Badge Counts'!O17=21),"X","")</f>
        <v/>
      </c>
      <c r="EX17" s="146"/>
      <c r="EY17" s="146"/>
      <c r="EZ17" s="146"/>
      <c r="FA17" s="147"/>
      <c r="FB17" s="225"/>
      <c r="FC17" s="226"/>
      <c r="FD17" s="145"/>
      <c r="FE17" s="146"/>
      <c r="FF17" s="146"/>
      <c r="FG17" s="32" t="str">
        <f>IF('Merit Badge Counts'!Q17=26,"X","")</f>
        <v/>
      </c>
      <c r="FH17" s="147"/>
      <c r="FI17" s="225"/>
      <c r="FJ17" s="226"/>
      <c r="FK17" s="145"/>
      <c r="FL17" s="146"/>
      <c r="FM17" s="146"/>
      <c r="FN17" s="32" t="str">
        <f>IF('Merit Badge Counts'!R17=31,"X","")</f>
        <v/>
      </c>
      <c r="FO17" s="147"/>
      <c r="FP17" s="225"/>
      <c r="FQ17" s="226"/>
      <c r="FR17" s="145"/>
      <c r="FS17" s="146"/>
      <c r="FT17" s="146"/>
      <c r="FU17" s="32" t="str">
        <f>IF('Merit Badge Counts'!S17=36,"X","")</f>
        <v/>
      </c>
      <c r="FV17" s="147"/>
      <c r="FW17" s="225"/>
      <c r="FX17" s="226"/>
      <c r="FY17" s="145"/>
      <c r="FZ17" s="146"/>
      <c r="GA17" s="146"/>
      <c r="GB17" s="32" t="str">
        <f>IF('Merit Badge Counts'!T17=41,"X","")</f>
        <v/>
      </c>
      <c r="GC17" s="147"/>
      <c r="GD17" s="225"/>
      <c r="GE17" s="226"/>
      <c r="GF17" s="145"/>
      <c r="GG17" s="146"/>
      <c r="GH17" s="146"/>
      <c r="GI17" s="32" t="str">
        <f>IF('Merit Badge Counts'!U17=46,"X","")</f>
        <v/>
      </c>
      <c r="GJ17" s="147"/>
      <c r="GK17" s="225"/>
      <c r="GL17" s="226"/>
      <c r="GM17" s="145"/>
      <c r="GN17" s="146"/>
      <c r="GO17" s="146"/>
      <c r="GP17" s="32" t="str">
        <f>IF('Merit Badge Counts'!V17=51,"X","")</f>
        <v/>
      </c>
      <c r="GQ17" s="147"/>
      <c r="GR17" s="225"/>
      <c r="GS17" s="226"/>
      <c r="GT17" s="145"/>
      <c r="GU17" s="146"/>
      <c r="GV17" s="146"/>
      <c r="GW17" s="32" t="str">
        <f>IF('Merit Badge Counts'!W17=56,"X","")</f>
        <v/>
      </c>
      <c r="GX17" s="147"/>
      <c r="GY17" s="225"/>
      <c r="GZ17" s="226"/>
      <c r="HA17" s="145"/>
      <c r="HB17" s="146"/>
      <c r="HC17" s="146"/>
      <c r="HD17" s="32" t="str">
        <f>IF('Merit Badge Counts'!X17=61,"X","")</f>
        <v/>
      </c>
      <c r="HE17" s="147"/>
      <c r="HF17" s="225"/>
      <c r="HG17" s="226"/>
      <c r="HH17" s="145"/>
      <c r="HI17" s="146"/>
      <c r="HJ17" s="146"/>
      <c r="HK17" s="32" t="str">
        <f>IF('Merit Badge Counts'!Y17=66,"X","")</f>
        <v/>
      </c>
      <c r="HL17" s="160"/>
      <c r="HM17" s="225"/>
      <c r="HN17" s="226"/>
    </row>
    <row r="18" spans="1:222" x14ac:dyDescent="0.3">
      <c r="A18" s="141" t="str">
        <f>IF(Roster!B34="","",Roster!B34)</f>
        <v/>
      </c>
      <c r="B18" s="142" t="str">
        <f>IF(Roster!C34="","",Roster!C34)</f>
        <v/>
      </c>
      <c r="C18" s="145"/>
      <c r="D18" s="146"/>
      <c r="E18" s="146"/>
      <c r="F18" s="146"/>
      <c r="G18" s="146"/>
      <c r="H18" s="147"/>
      <c r="I18" s="145"/>
      <c r="J18" s="146"/>
      <c r="K18" s="146"/>
      <c r="L18" s="147"/>
      <c r="M18" s="145"/>
      <c r="N18" s="147"/>
      <c r="O18" s="145"/>
      <c r="P18" s="147"/>
      <c r="Q18" s="148"/>
      <c r="R18" s="145"/>
      <c r="S18" s="147"/>
      <c r="T18" s="148"/>
      <c r="U18" s="225"/>
      <c r="V18" s="226"/>
      <c r="W18" s="145"/>
      <c r="X18" s="146"/>
      <c r="Y18" s="147"/>
      <c r="Z18" s="145"/>
      <c r="AA18" s="146"/>
      <c r="AB18" s="147"/>
      <c r="AC18" s="145"/>
      <c r="AD18" s="146"/>
      <c r="AE18" s="146"/>
      <c r="AF18" s="147"/>
      <c r="AG18" s="145"/>
      <c r="AH18" s="146"/>
      <c r="AI18" s="146"/>
      <c r="AJ18" s="147"/>
      <c r="AK18" s="145"/>
      <c r="AL18" s="146"/>
      <c r="AM18" s="147"/>
      <c r="AN18" s="145"/>
      <c r="AO18" s="146"/>
      <c r="AP18" s="147"/>
      <c r="AQ18" s="145"/>
      <c r="AR18" s="147"/>
      <c r="AS18" s="148"/>
      <c r="AT18" s="145"/>
      <c r="AU18" s="146"/>
      <c r="AV18" s="147"/>
      <c r="AW18" s="225"/>
      <c r="AX18" s="226"/>
      <c r="AY18" s="145"/>
      <c r="AZ18" s="146"/>
      <c r="BA18" s="147"/>
      <c r="BB18" s="145"/>
      <c r="BC18" s="146"/>
      <c r="BD18" s="146"/>
      <c r="BE18" s="146"/>
      <c r="BF18" s="146"/>
      <c r="BG18" s="146"/>
      <c r="BH18" s="147"/>
      <c r="BI18" s="145"/>
      <c r="BJ18" s="146"/>
      <c r="BK18" s="146"/>
      <c r="BL18" s="147"/>
      <c r="BM18" s="148"/>
      <c r="BN18" s="145"/>
      <c r="BO18" s="146"/>
      <c r="BP18" s="146"/>
      <c r="BQ18" s="147"/>
      <c r="BR18" s="145"/>
      <c r="BS18" s="146"/>
      <c r="BT18" s="146"/>
      <c r="BU18" s="146"/>
      <c r="BV18" s="147"/>
      <c r="BW18" s="145"/>
      <c r="BX18" s="146"/>
      <c r="BY18" s="147"/>
      <c r="BZ18" s="145"/>
      <c r="CA18" s="146"/>
      <c r="CB18" s="146"/>
      <c r="CC18" s="146"/>
      <c r="CD18" s="147"/>
      <c r="CE18" s="145"/>
      <c r="CF18" s="147"/>
      <c r="CG18" s="145"/>
      <c r="CH18" s="146"/>
      <c r="CI18" s="147"/>
      <c r="CJ18" s="225"/>
      <c r="CK18" s="226"/>
      <c r="CL18" s="145"/>
      <c r="CM18" s="147"/>
      <c r="CN18" s="145"/>
      <c r="CO18" s="146"/>
      <c r="CP18" s="146"/>
      <c r="CQ18" s="146"/>
      <c r="CR18" s="147"/>
      <c r="CS18" s="145"/>
      <c r="CT18" s="146"/>
      <c r="CU18" s="146"/>
      <c r="CV18" s="147"/>
      <c r="CW18" s="145"/>
      <c r="CX18" s="147"/>
      <c r="CY18" s="145"/>
      <c r="CZ18" s="146"/>
      <c r="DA18" s="146"/>
      <c r="DB18" s="147"/>
      <c r="DC18" s="145"/>
      <c r="DD18" s="146"/>
      <c r="DE18" s="146"/>
      <c r="DF18" s="146"/>
      <c r="DG18" s="147"/>
      <c r="DH18" s="145"/>
      <c r="DI18" s="146"/>
      <c r="DJ18" s="146"/>
      <c r="DK18" s="146"/>
      <c r="DL18" s="146"/>
      <c r="DM18" s="147"/>
      <c r="DN18" s="145"/>
      <c r="DO18" s="147"/>
      <c r="DP18" s="145"/>
      <c r="DQ18" s="146"/>
      <c r="DR18" s="146"/>
      <c r="DS18" s="147"/>
      <c r="DT18" s="148"/>
      <c r="DU18" s="154"/>
      <c r="DV18" s="146"/>
      <c r="DW18" s="147"/>
      <c r="DX18" s="225"/>
      <c r="DY18" s="226"/>
      <c r="DZ18" s="145"/>
      <c r="EA18" s="146"/>
      <c r="EB18" s="32" t="str">
        <f>IF(AND('Merit Badge Counts'!G18=4,'Merit Badge Counts'!I18=6),"X","")</f>
        <v/>
      </c>
      <c r="EC18" s="146"/>
      <c r="ED18" s="160"/>
      <c r="EE18" s="145"/>
      <c r="EF18" s="147"/>
      <c r="EG18" s="154"/>
      <c r="EH18" s="147"/>
      <c r="EI18" s="225"/>
      <c r="EJ18" s="226"/>
      <c r="EK18" s="145"/>
      <c r="EL18" s="146"/>
      <c r="EM18" s="32" t="str">
        <f>IF(AND('Merit Badge Counts'!J18=7,'Merit Badge Counts'!L18=11),"X","")</f>
        <v/>
      </c>
      <c r="EN18" s="146"/>
      <c r="EO18" s="146"/>
      <c r="EP18" s="146"/>
      <c r="EQ18" s="146"/>
      <c r="ER18" s="147"/>
      <c r="ES18" s="225"/>
      <c r="ET18" s="226"/>
      <c r="EU18" s="145"/>
      <c r="EV18" s="146"/>
      <c r="EW18" s="32" t="str">
        <f>IF(AND('Merit Badge Counts'!M18=14,'Merit Badge Counts'!O18=21),"X","")</f>
        <v/>
      </c>
      <c r="EX18" s="146"/>
      <c r="EY18" s="146"/>
      <c r="EZ18" s="146"/>
      <c r="FA18" s="147"/>
      <c r="FB18" s="225"/>
      <c r="FC18" s="226"/>
      <c r="FD18" s="145"/>
      <c r="FE18" s="146"/>
      <c r="FF18" s="146"/>
      <c r="FG18" s="32" t="str">
        <f>IF('Merit Badge Counts'!Q18=26,"X","")</f>
        <v/>
      </c>
      <c r="FH18" s="147"/>
      <c r="FI18" s="225"/>
      <c r="FJ18" s="226"/>
      <c r="FK18" s="145"/>
      <c r="FL18" s="146"/>
      <c r="FM18" s="146"/>
      <c r="FN18" s="32" t="str">
        <f>IF('Merit Badge Counts'!R18=31,"X","")</f>
        <v/>
      </c>
      <c r="FO18" s="147"/>
      <c r="FP18" s="225"/>
      <c r="FQ18" s="226"/>
      <c r="FR18" s="145"/>
      <c r="FS18" s="146"/>
      <c r="FT18" s="146"/>
      <c r="FU18" s="32" t="str">
        <f>IF('Merit Badge Counts'!S18=36,"X","")</f>
        <v/>
      </c>
      <c r="FV18" s="147"/>
      <c r="FW18" s="225"/>
      <c r="FX18" s="226"/>
      <c r="FY18" s="145"/>
      <c r="FZ18" s="146"/>
      <c r="GA18" s="146"/>
      <c r="GB18" s="32" t="str">
        <f>IF('Merit Badge Counts'!T18=41,"X","")</f>
        <v/>
      </c>
      <c r="GC18" s="147"/>
      <c r="GD18" s="225"/>
      <c r="GE18" s="226"/>
      <c r="GF18" s="145"/>
      <c r="GG18" s="146"/>
      <c r="GH18" s="146"/>
      <c r="GI18" s="32" t="str">
        <f>IF('Merit Badge Counts'!U18=46,"X","")</f>
        <v/>
      </c>
      <c r="GJ18" s="147"/>
      <c r="GK18" s="225"/>
      <c r="GL18" s="226"/>
      <c r="GM18" s="145"/>
      <c r="GN18" s="146"/>
      <c r="GO18" s="146"/>
      <c r="GP18" s="32" t="str">
        <f>IF('Merit Badge Counts'!V18=51,"X","")</f>
        <v/>
      </c>
      <c r="GQ18" s="147"/>
      <c r="GR18" s="225"/>
      <c r="GS18" s="226"/>
      <c r="GT18" s="145"/>
      <c r="GU18" s="146"/>
      <c r="GV18" s="146"/>
      <c r="GW18" s="32" t="str">
        <f>IF('Merit Badge Counts'!W18=56,"X","")</f>
        <v/>
      </c>
      <c r="GX18" s="147"/>
      <c r="GY18" s="225"/>
      <c r="GZ18" s="226"/>
      <c r="HA18" s="145"/>
      <c r="HB18" s="146"/>
      <c r="HC18" s="146"/>
      <c r="HD18" s="32" t="str">
        <f>IF('Merit Badge Counts'!X18=61,"X","")</f>
        <v/>
      </c>
      <c r="HE18" s="147"/>
      <c r="HF18" s="225"/>
      <c r="HG18" s="226"/>
      <c r="HH18" s="145"/>
      <c r="HI18" s="146"/>
      <c r="HJ18" s="146"/>
      <c r="HK18" s="32" t="str">
        <f>IF('Merit Badge Counts'!Y18=66,"X","")</f>
        <v/>
      </c>
      <c r="HL18" s="160"/>
      <c r="HM18" s="225"/>
      <c r="HN18" s="226"/>
    </row>
    <row r="19" spans="1:222" x14ac:dyDescent="0.3">
      <c r="A19" s="141" t="str">
        <f>IF(Roster!B36="","",Roster!B36)</f>
        <v/>
      </c>
      <c r="B19" s="142" t="str">
        <f>IF(Roster!C36="","",Roster!C36)</f>
        <v/>
      </c>
      <c r="C19" s="145"/>
      <c r="D19" s="146"/>
      <c r="E19" s="146"/>
      <c r="F19" s="146"/>
      <c r="G19" s="146"/>
      <c r="H19" s="147"/>
      <c r="I19" s="145"/>
      <c r="J19" s="146"/>
      <c r="K19" s="146"/>
      <c r="L19" s="147"/>
      <c r="M19" s="145"/>
      <c r="N19" s="147"/>
      <c r="O19" s="145"/>
      <c r="P19" s="147"/>
      <c r="Q19" s="148"/>
      <c r="R19" s="145"/>
      <c r="S19" s="147"/>
      <c r="T19" s="148"/>
      <c r="U19" s="225"/>
      <c r="V19" s="226"/>
      <c r="W19" s="145"/>
      <c r="X19" s="146"/>
      <c r="Y19" s="147"/>
      <c r="Z19" s="145"/>
      <c r="AA19" s="146"/>
      <c r="AB19" s="147"/>
      <c r="AC19" s="145"/>
      <c r="AD19" s="146"/>
      <c r="AE19" s="146"/>
      <c r="AF19" s="147"/>
      <c r="AG19" s="145"/>
      <c r="AH19" s="146"/>
      <c r="AI19" s="146"/>
      <c r="AJ19" s="147"/>
      <c r="AK19" s="145"/>
      <c r="AL19" s="146"/>
      <c r="AM19" s="147"/>
      <c r="AN19" s="145"/>
      <c r="AO19" s="146"/>
      <c r="AP19" s="147"/>
      <c r="AQ19" s="145"/>
      <c r="AR19" s="147"/>
      <c r="AS19" s="148"/>
      <c r="AT19" s="145"/>
      <c r="AU19" s="146"/>
      <c r="AV19" s="147"/>
      <c r="AW19" s="225"/>
      <c r="AX19" s="226"/>
      <c r="AY19" s="145"/>
      <c r="AZ19" s="146"/>
      <c r="BA19" s="147"/>
      <c r="BB19" s="145"/>
      <c r="BC19" s="146"/>
      <c r="BD19" s="146"/>
      <c r="BE19" s="146"/>
      <c r="BF19" s="146"/>
      <c r="BG19" s="146"/>
      <c r="BH19" s="147"/>
      <c r="BI19" s="145"/>
      <c r="BJ19" s="146"/>
      <c r="BK19" s="146"/>
      <c r="BL19" s="147"/>
      <c r="BM19" s="148"/>
      <c r="BN19" s="145"/>
      <c r="BO19" s="146"/>
      <c r="BP19" s="146"/>
      <c r="BQ19" s="147"/>
      <c r="BR19" s="145"/>
      <c r="BS19" s="146"/>
      <c r="BT19" s="146"/>
      <c r="BU19" s="146"/>
      <c r="BV19" s="147"/>
      <c r="BW19" s="145"/>
      <c r="BX19" s="146"/>
      <c r="BY19" s="147"/>
      <c r="BZ19" s="145"/>
      <c r="CA19" s="146"/>
      <c r="CB19" s="146"/>
      <c r="CC19" s="146"/>
      <c r="CD19" s="147"/>
      <c r="CE19" s="145"/>
      <c r="CF19" s="147"/>
      <c r="CG19" s="145"/>
      <c r="CH19" s="146"/>
      <c r="CI19" s="147"/>
      <c r="CJ19" s="225"/>
      <c r="CK19" s="226"/>
      <c r="CL19" s="145"/>
      <c r="CM19" s="147"/>
      <c r="CN19" s="145"/>
      <c r="CO19" s="146"/>
      <c r="CP19" s="146"/>
      <c r="CQ19" s="146"/>
      <c r="CR19" s="147"/>
      <c r="CS19" s="145"/>
      <c r="CT19" s="146"/>
      <c r="CU19" s="146"/>
      <c r="CV19" s="147"/>
      <c r="CW19" s="145"/>
      <c r="CX19" s="147"/>
      <c r="CY19" s="145"/>
      <c r="CZ19" s="146"/>
      <c r="DA19" s="146"/>
      <c r="DB19" s="147"/>
      <c r="DC19" s="145"/>
      <c r="DD19" s="146"/>
      <c r="DE19" s="146"/>
      <c r="DF19" s="146"/>
      <c r="DG19" s="147"/>
      <c r="DH19" s="145"/>
      <c r="DI19" s="146"/>
      <c r="DJ19" s="146"/>
      <c r="DK19" s="146"/>
      <c r="DL19" s="146"/>
      <c r="DM19" s="147"/>
      <c r="DN19" s="145"/>
      <c r="DO19" s="147"/>
      <c r="DP19" s="145"/>
      <c r="DQ19" s="146"/>
      <c r="DR19" s="146"/>
      <c r="DS19" s="147"/>
      <c r="DT19" s="148"/>
      <c r="DU19" s="154"/>
      <c r="DV19" s="146"/>
      <c r="DW19" s="147"/>
      <c r="DX19" s="225"/>
      <c r="DY19" s="226"/>
      <c r="DZ19" s="145"/>
      <c r="EA19" s="146"/>
      <c r="EB19" s="32" t="str">
        <f>IF(AND('Merit Badge Counts'!G19=4,'Merit Badge Counts'!I19=6),"X","")</f>
        <v/>
      </c>
      <c r="EC19" s="146"/>
      <c r="ED19" s="160"/>
      <c r="EE19" s="145"/>
      <c r="EF19" s="147"/>
      <c r="EG19" s="154"/>
      <c r="EH19" s="147"/>
      <c r="EI19" s="225"/>
      <c r="EJ19" s="226"/>
      <c r="EK19" s="145"/>
      <c r="EL19" s="146"/>
      <c r="EM19" s="32" t="str">
        <f>IF(AND('Merit Badge Counts'!J19=7,'Merit Badge Counts'!L19=11),"X","")</f>
        <v/>
      </c>
      <c r="EN19" s="146"/>
      <c r="EO19" s="146"/>
      <c r="EP19" s="146"/>
      <c r="EQ19" s="146"/>
      <c r="ER19" s="147"/>
      <c r="ES19" s="225"/>
      <c r="ET19" s="226"/>
      <c r="EU19" s="145"/>
      <c r="EV19" s="146"/>
      <c r="EW19" s="32" t="str">
        <f>IF(AND('Merit Badge Counts'!M19=14,'Merit Badge Counts'!O19=21),"X","")</f>
        <v/>
      </c>
      <c r="EX19" s="146"/>
      <c r="EY19" s="146"/>
      <c r="EZ19" s="146"/>
      <c r="FA19" s="147"/>
      <c r="FB19" s="225"/>
      <c r="FC19" s="226"/>
      <c r="FD19" s="145"/>
      <c r="FE19" s="146"/>
      <c r="FF19" s="146"/>
      <c r="FG19" s="32" t="str">
        <f>IF('Merit Badge Counts'!Q19=26,"X","")</f>
        <v/>
      </c>
      <c r="FH19" s="147"/>
      <c r="FI19" s="225"/>
      <c r="FJ19" s="226"/>
      <c r="FK19" s="145"/>
      <c r="FL19" s="146"/>
      <c r="FM19" s="146"/>
      <c r="FN19" s="32" t="str">
        <f>IF('Merit Badge Counts'!R19=31,"X","")</f>
        <v/>
      </c>
      <c r="FO19" s="147"/>
      <c r="FP19" s="225"/>
      <c r="FQ19" s="226"/>
      <c r="FR19" s="145"/>
      <c r="FS19" s="146"/>
      <c r="FT19" s="146"/>
      <c r="FU19" s="32" t="str">
        <f>IF('Merit Badge Counts'!S19=36,"X","")</f>
        <v/>
      </c>
      <c r="FV19" s="147"/>
      <c r="FW19" s="225"/>
      <c r="FX19" s="226"/>
      <c r="FY19" s="145"/>
      <c r="FZ19" s="146"/>
      <c r="GA19" s="146"/>
      <c r="GB19" s="32" t="str">
        <f>IF('Merit Badge Counts'!T19=41,"X","")</f>
        <v/>
      </c>
      <c r="GC19" s="147"/>
      <c r="GD19" s="225"/>
      <c r="GE19" s="226"/>
      <c r="GF19" s="145"/>
      <c r="GG19" s="146"/>
      <c r="GH19" s="146"/>
      <c r="GI19" s="32" t="str">
        <f>IF('Merit Badge Counts'!U19=46,"X","")</f>
        <v/>
      </c>
      <c r="GJ19" s="147"/>
      <c r="GK19" s="225"/>
      <c r="GL19" s="226"/>
      <c r="GM19" s="145"/>
      <c r="GN19" s="146"/>
      <c r="GO19" s="146"/>
      <c r="GP19" s="32" t="str">
        <f>IF('Merit Badge Counts'!V19=51,"X","")</f>
        <v/>
      </c>
      <c r="GQ19" s="147"/>
      <c r="GR19" s="225"/>
      <c r="GS19" s="226"/>
      <c r="GT19" s="145"/>
      <c r="GU19" s="146"/>
      <c r="GV19" s="146"/>
      <c r="GW19" s="32" t="str">
        <f>IF('Merit Badge Counts'!W19=56,"X","")</f>
        <v/>
      </c>
      <c r="GX19" s="147"/>
      <c r="GY19" s="225"/>
      <c r="GZ19" s="226"/>
      <c r="HA19" s="145"/>
      <c r="HB19" s="146"/>
      <c r="HC19" s="146"/>
      <c r="HD19" s="32" t="str">
        <f>IF('Merit Badge Counts'!X19=61,"X","")</f>
        <v/>
      </c>
      <c r="HE19" s="147"/>
      <c r="HF19" s="225"/>
      <c r="HG19" s="226"/>
      <c r="HH19" s="145"/>
      <c r="HI19" s="146"/>
      <c r="HJ19" s="146"/>
      <c r="HK19" s="32" t="str">
        <f>IF('Merit Badge Counts'!Y19=66,"X","")</f>
        <v/>
      </c>
      <c r="HL19" s="160"/>
      <c r="HM19" s="225"/>
      <c r="HN19" s="226"/>
    </row>
    <row r="20" spans="1:222" x14ac:dyDescent="0.3">
      <c r="A20" s="141" t="str">
        <f>IF(Roster!B38="","",Roster!B38)</f>
        <v/>
      </c>
      <c r="B20" s="142" t="str">
        <f>IF(Roster!C38="","",Roster!C38)</f>
        <v/>
      </c>
      <c r="C20" s="145"/>
      <c r="D20" s="146"/>
      <c r="E20" s="146"/>
      <c r="F20" s="146"/>
      <c r="G20" s="146"/>
      <c r="H20" s="147"/>
      <c r="I20" s="145"/>
      <c r="J20" s="146"/>
      <c r="K20" s="146"/>
      <c r="L20" s="147"/>
      <c r="M20" s="145"/>
      <c r="N20" s="147"/>
      <c r="O20" s="145"/>
      <c r="P20" s="147"/>
      <c r="Q20" s="148"/>
      <c r="R20" s="145"/>
      <c r="S20" s="147"/>
      <c r="T20" s="148"/>
      <c r="U20" s="225"/>
      <c r="V20" s="226"/>
      <c r="W20" s="145"/>
      <c r="X20" s="146"/>
      <c r="Y20" s="147"/>
      <c r="Z20" s="145"/>
      <c r="AA20" s="146"/>
      <c r="AB20" s="147"/>
      <c r="AC20" s="145"/>
      <c r="AD20" s="146"/>
      <c r="AE20" s="146"/>
      <c r="AF20" s="147"/>
      <c r="AG20" s="145"/>
      <c r="AH20" s="146"/>
      <c r="AI20" s="146"/>
      <c r="AJ20" s="147"/>
      <c r="AK20" s="145"/>
      <c r="AL20" s="146"/>
      <c r="AM20" s="147"/>
      <c r="AN20" s="145"/>
      <c r="AO20" s="146"/>
      <c r="AP20" s="147"/>
      <c r="AQ20" s="145"/>
      <c r="AR20" s="147"/>
      <c r="AS20" s="148"/>
      <c r="AT20" s="145"/>
      <c r="AU20" s="146"/>
      <c r="AV20" s="147"/>
      <c r="AW20" s="225"/>
      <c r="AX20" s="226"/>
      <c r="AY20" s="145"/>
      <c r="AZ20" s="146"/>
      <c r="BA20" s="147"/>
      <c r="BB20" s="145"/>
      <c r="BC20" s="146"/>
      <c r="BD20" s="146"/>
      <c r="BE20" s="146"/>
      <c r="BF20" s="146"/>
      <c r="BG20" s="146"/>
      <c r="BH20" s="147"/>
      <c r="BI20" s="145"/>
      <c r="BJ20" s="146"/>
      <c r="BK20" s="146"/>
      <c r="BL20" s="147"/>
      <c r="BM20" s="148"/>
      <c r="BN20" s="145"/>
      <c r="BO20" s="146"/>
      <c r="BP20" s="146"/>
      <c r="BQ20" s="147"/>
      <c r="BR20" s="145"/>
      <c r="BS20" s="146"/>
      <c r="BT20" s="146"/>
      <c r="BU20" s="146"/>
      <c r="BV20" s="147"/>
      <c r="BW20" s="145"/>
      <c r="BX20" s="146"/>
      <c r="BY20" s="147"/>
      <c r="BZ20" s="145"/>
      <c r="CA20" s="146"/>
      <c r="CB20" s="146"/>
      <c r="CC20" s="146"/>
      <c r="CD20" s="147"/>
      <c r="CE20" s="145"/>
      <c r="CF20" s="147"/>
      <c r="CG20" s="145"/>
      <c r="CH20" s="146"/>
      <c r="CI20" s="147"/>
      <c r="CJ20" s="225"/>
      <c r="CK20" s="226"/>
      <c r="CL20" s="145"/>
      <c r="CM20" s="147"/>
      <c r="CN20" s="145"/>
      <c r="CO20" s="146"/>
      <c r="CP20" s="146"/>
      <c r="CQ20" s="146"/>
      <c r="CR20" s="147"/>
      <c r="CS20" s="145"/>
      <c r="CT20" s="146"/>
      <c r="CU20" s="146"/>
      <c r="CV20" s="147"/>
      <c r="CW20" s="145"/>
      <c r="CX20" s="147"/>
      <c r="CY20" s="145"/>
      <c r="CZ20" s="146"/>
      <c r="DA20" s="146"/>
      <c r="DB20" s="147"/>
      <c r="DC20" s="145"/>
      <c r="DD20" s="146"/>
      <c r="DE20" s="146"/>
      <c r="DF20" s="146"/>
      <c r="DG20" s="147"/>
      <c r="DH20" s="145"/>
      <c r="DI20" s="146"/>
      <c r="DJ20" s="146"/>
      <c r="DK20" s="146"/>
      <c r="DL20" s="146"/>
      <c r="DM20" s="147"/>
      <c r="DN20" s="145"/>
      <c r="DO20" s="147"/>
      <c r="DP20" s="145"/>
      <c r="DQ20" s="146"/>
      <c r="DR20" s="146"/>
      <c r="DS20" s="147"/>
      <c r="DT20" s="148"/>
      <c r="DU20" s="154"/>
      <c r="DV20" s="146"/>
      <c r="DW20" s="147"/>
      <c r="DX20" s="225"/>
      <c r="DY20" s="226"/>
      <c r="DZ20" s="145"/>
      <c r="EA20" s="146"/>
      <c r="EB20" s="32" t="str">
        <f>IF(AND('Merit Badge Counts'!G20=4,'Merit Badge Counts'!I20=6),"X","")</f>
        <v/>
      </c>
      <c r="EC20" s="146"/>
      <c r="ED20" s="160"/>
      <c r="EE20" s="145"/>
      <c r="EF20" s="147"/>
      <c r="EG20" s="154"/>
      <c r="EH20" s="147"/>
      <c r="EI20" s="225"/>
      <c r="EJ20" s="226"/>
      <c r="EK20" s="145"/>
      <c r="EL20" s="146"/>
      <c r="EM20" s="32" t="str">
        <f>IF(AND('Merit Badge Counts'!J20=7,'Merit Badge Counts'!L20=11),"X","")</f>
        <v/>
      </c>
      <c r="EN20" s="146"/>
      <c r="EO20" s="146"/>
      <c r="EP20" s="146"/>
      <c r="EQ20" s="146"/>
      <c r="ER20" s="147"/>
      <c r="ES20" s="225"/>
      <c r="ET20" s="226"/>
      <c r="EU20" s="145"/>
      <c r="EV20" s="146"/>
      <c r="EW20" s="32" t="str">
        <f>IF(AND('Merit Badge Counts'!M20=14,'Merit Badge Counts'!O20=21),"X","")</f>
        <v/>
      </c>
      <c r="EX20" s="146"/>
      <c r="EY20" s="146"/>
      <c r="EZ20" s="146"/>
      <c r="FA20" s="147"/>
      <c r="FB20" s="225"/>
      <c r="FC20" s="226"/>
      <c r="FD20" s="145"/>
      <c r="FE20" s="146"/>
      <c r="FF20" s="146"/>
      <c r="FG20" s="32" t="str">
        <f>IF('Merit Badge Counts'!Q20=26,"X","")</f>
        <v/>
      </c>
      <c r="FH20" s="147"/>
      <c r="FI20" s="225"/>
      <c r="FJ20" s="226"/>
      <c r="FK20" s="145"/>
      <c r="FL20" s="146"/>
      <c r="FM20" s="146"/>
      <c r="FN20" s="32" t="str">
        <f>IF('Merit Badge Counts'!R20=31,"X","")</f>
        <v/>
      </c>
      <c r="FO20" s="147"/>
      <c r="FP20" s="225"/>
      <c r="FQ20" s="226"/>
      <c r="FR20" s="145"/>
      <c r="FS20" s="146"/>
      <c r="FT20" s="146"/>
      <c r="FU20" s="32" t="str">
        <f>IF('Merit Badge Counts'!S20=36,"X","")</f>
        <v/>
      </c>
      <c r="FV20" s="147"/>
      <c r="FW20" s="225"/>
      <c r="FX20" s="226"/>
      <c r="FY20" s="145"/>
      <c r="FZ20" s="146"/>
      <c r="GA20" s="146"/>
      <c r="GB20" s="32" t="str">
        <f>IF('Merit Badge Counts'!T20=41,"X","")</f>
        <v/>
      </c>
      <c r="GC20" s="147"/>
      <c r="GD20" s="225"/>
      <c r="GE20" s="226"/>
      <c r="GF20" s="145"/>
      <c r="GG20" s="146"/>
      <c r="GH20" s="146"/>
      <c r="GI20" s="32" t="str">
        <f>IF('Merit Badge Counts'!U20=46,"X","")</f>
        <v/>
      </c>
      <c r="GJ20" s="147"/>
      <c r="GK20" s="225"/>
      <c r="GL20" s="226"/>
      <c r="GM20" s="145"/>
      <c r="GN20" s="146"/>
      <c r="GO20" s="146"/>
      <c r="GP20" s="32" t="str">
        <f>IF('Merit Badge Counts'!V20=51,"X","")</f>
        <v/>
      </c>
      <c r="GQ20" s="147"/>
      <c r="GR20" s="225"/>
      <c r="GS20" s="226"/>
      <c r="GT20" s="145"/>
      <c r="GU20" s="146"/>
      <c r="GV20" s="146"/>
      <c r="GW20" s="32" t="str">
        <f>IF('Merit Badge Counts'!W20=56,"X","")</f>
        <v/>
      </c>
      <c r="GX20" s="147"/>
      <c r="GY20" s="225"/>
      <c r="GZ20" s="226"/>
      <c r="HA20" s="145"/>
      <c r="HB20" s="146"/>
      <c r="HC20" s="146"/>
      <c r="HD20" s="32" t="str">
        <f>IF('Merit Badge Counts'!X20=61,"X","")</f>
        <v/>
      </c>
      <c r="HE20" s="147"/>
      <c r="HF20" s="225"/>
      <c r="HG20" s="226"/>
      <c r="HH20" s="145"/>
      <c r="HI20" s="146"/>
      <c r="HJ20" s="146"/>
      <c r="HK20" s="32" t="str">
        <f>IF('Merit Badge Counts'!Y20=66,"X","")</f>
        <v/>
      </c>
      <c r="HL20" s="160"/>
      <c r="HM20" s="225"/>
      <c r="HN20" s="226"/>
    </row>
    <row r="21" spans="1:222" x14ac:dyDescent="0.3">
      <c r="A21" s="141" t="str">
        <f>IF(Roster!B40="","",Roster!B40)</f>
        <v/>
      </c>
      <c r="B21" s="142" t="str">
        <f>IF(Roster!C40="","",Roster!C40)</f>
        <v/>
      </c>
      <c r="C21" s="145"/>
      <c r="D21" s="146"/>
      <c r="E21" s="146"/>
      <c r="F21" s="146"/>
      <c r="G21" s="146"/>
      <c r="H21" s="147"/>
      <c r="I21" s="145"/>
      <c r="J21" s="146"/>
      <c r="K21" s="146"/>
      <c r="L21" s="147"/>
      <c r="M21" s="145"/>
      <c r="N21" s="147"/>
      <c r="O21" s="145"/>
      <c r="P21" s="147"/>
      <c r="Q21" s="148"/>
      <c r="R21" s="145"/>
      <c r="S21" s="147"/>
      <c r="T21" s="148"/>
      <c r="U21" s="225"/>
      <c r="V21" s="226"/>
      <c r="W21" s="145"/>
      <c r="X21" s="146"/>
      <c r="Y21" s="147"/>
      <c r="Z21" s="145"/>
      <c r="AA21" s="146"/>
      <c r="AB21" s="147"/>
      <c r="AC21" s="145"/>
      <c r="AD21" s="146"/>
      <c r="AE21" s="146"/>
      <c r="AF21" s="147"/>
      <c r="AG21" s="145"/>
      <c r="AH21" s="146"/>
      <c r="AI21" s="146"/>
      <c r="AJ21" s="147"/>
      <c r="AK21" s="145"/>
      <c r="AL21" s="146"/>
      <c r="AM21" s="147"/>
      <c r="AN21" s="145"/>
      <c r="AO21" s="146"/>
      <c r="AP21" s="147"/>
      <c r="AQ21" s="145"/>
      <c r="AR21" s="147"/>
      <c r="AS21" s="148"/>
      <c r="AT21" s="145"/>
      <c r="AU21" s="146"/>
      <c r="AV21" s="147"/>
      <c r="AW21" s="225"/>
      <c r="AX21" s="226"/>
      <c r="AY21" s="145"/>
      <c r="AZ21" s="146"/>
      <c r="BA21" s="147"/>
      <c r="BB21" s="145"/>
      <c r="BC21" s="146"/>
      <c r="BD21" s="146"/>
      <c r="BE21" s="146"/>
      <c r="BF21" s="146"/>
      <c r="BG21" s="146"/>
      <c r="BH21" s="147"/>
      <c r="BI21" s="145"/>
      <c r="BJ21" s="146"/>
      <c r="BK21" s="146"/>
      <c r="BL21" s="147"/>
      <c r="BM21" s="148"/>
      <c r="BN21" s="145"/>
      <c r="BO21" s="146"/>
      <c r="BP21" s="146"/>
      <c r="BQ21" s="147"/>
      <c r="BR21" s="145"/>
      <c r="BS21" s="146"/>
      <c r="BT21" s="146"/>
      <c r="BU21" s="146"/>
      <c r="BV21" s="147"/>
      <c r="BW21" s="145"/>
      <c r="BX21" s="146"/>
      <c r="BY21" s="147"/>
      <c r="BZ21" s="145"/>
      <c r="CA21" s="146"/>
      <c r="CB21" s="146"/>
      <c r="CC21" s="146"/>
      <c r="CD21" s="147"/>
      <c r="CE21" s="145"/>
      <c r="CF21" s="147"/>
      <c r="CG21" s="145"/>
      <c r="CH21" s="146"/>
      <c r="CI21" s="147"/>
      <c r="CJ21" s="225"/>
      <c r="CK21" s="226"/>
      <c r="CL21" s="145"/>
      <c r="CM21" s="147"/>
      <c r="CN21" s="145"/>
      <c r="CO21" s="146"/>
      <c r="CP21" s="146"/>
      <c r="CQ21" s="146"/>
      <c r="CR21" s="147"/>
      <c r="CS21" s="145"/>
      <c r="CT21" s="146"/>
      <c r="CU21" s="146"/>
      <c r="CV21" s="147"/>
      <c r="CW21" s="145"/>
      <c r="CX21" s="147"/>
      <c r="CY21" s="145"/>
      <c r="CZ21" s="146"/>
      <c r="DA21" s="146"/>
      <c r="DB21" s="147"/>
      <c r="DC21" s="145"/>
      <c r="DD21" s="146"/>
      <c r="DE21" s="146"/>
      <c r="DF21" s="146"/>
      <c r="DG21" s="147"/>
      <c r="DH21" s="145"/>
      <c r="DI21" s="146"/>
      <c r="DJ21" s="146"/>
      <c r="DK21" s="146"/>
      <c r="DL21" s="146"/>
      <c r="DM21" s="147"/>
      <c r="DN21" s="145"/>
      <c r="DO21" s="147"/>
      <c r="DP21" s="145"/>
      <c r="DQ21" s="146"/>
      <c r="DR21" s="146"/>
      <c r="DS21" s="147"/>
      <c r="DT21" s="148"/>
      <c r="DU21" s="154"/>
      <c r="DV21" s="146"/>
      <c r="DW21" s="147"/>
      <c r="DX21" s="225"/>
      <c r="DY21" s="226"/>
      <c r="DZ21" s="145"/>
      <c r="EA21" s="146"/>
      <c r="EB21" s="32" t="str">
        <f>IF(AND('Merit Badge Counts'!G21=4,'Merit Badge Counts'!I21=6),"X","")</f>
        <v/>
      </c>
      <c r="EC21" s="146"/>
      <c r="ED21" s="160"/>
      <c r="EE21" s="145"/>
      <c r="EF21" s="147"/>
      <c r="EG21" s="154"/>
      <c r="EH21" s="147"/>
      <c r="EI21" s="225"/>
      <c r="EJ21" s="226"/>
      <c r="EK21" s="145"/>
      <c r="EL21" s="146"/>
      <c r="EM21" s="32" t="str">
        <f>IF(AND('Merit Badge Counts'!J21=7,'Merit Badge Counts'!L21=11),"X","")</f>
        <v/>
      </c>
      <c r="EN21" s="146"/>
      <c r="EO21" s="146"/>
      <c r="EP21" s="146"/>
      <c r="EQ21" s="146"/>
      <c r="ER21" s="147"/>
      <c r="ES21" s="225"/>
      <c r="ET21" s="226"/>
      <c r="EU21" s="145"/>
      <c r="EV21" s="146"/>
      <c r="EW21" s="32" t="str">
        <f>IF(AND('Merit Badge Counts'!M21=14,'Merit Badge Counts'!O21=21),"X","")</f>
        <v/>
      </c>
      <c r="EX21" s="146"/>
      <c r="EY21" s="146"/>
      <c r="EZ21" s="146"/>
      <c r="FA21" s="147"/>
      <c r="FB21" s="225"/>
      <c r="FC21" s="226"/>
      <c r="FD21" s="145"/>
      <c r="FE21" s="146"/>
      <c r="FF21" s="146"/>
      <c r="FG21" s="32" t="str">
        <f>IF('Merit Badge Counts'!Q21=26,"X","")</f>
        <v/>
      </c>
      <c r="FH21" s="147"/>
      <c r="FI21" s="225"/>
      <c r="FJ21" s="226"/>
      <c r="FK21" s="145"/>
      <c r="FL21" s="146"/>
      <c r="FM21" s="146"/>
      <c r="FN21" s="32" t="str">
        <f>IF('Merit Badge Counts'!R21=31,"X","")</f>
        <v/>
      </c>
      <c r="FO21" s="147"/>
      <c r="FP21" s="225"/>
      <c r="FQ21" s="226"/>
      <c r="FR21" s="145"/>
      <c r="FS21" s="146"/>
      <c r="FT21" s="146"/>
      <c r="FU21" s="32" t="str">
        <f>IF('Merit Badge Counts'!S21=36,"X","")</f>
        <v/>
      </c>
      <c r="FV21" s="147"/>
      <c r="FW21" s="225"/>
      <c r="FX21" s="226"/>
      <c r="FY21" s="145"/>
      <c r="FZ21" s="146"/>
      <c r="GA21" s="146"/>
      <c r="GB21" s="32" t="str">
        <f>IF('Merit Badge Counts'!T21=41,"X","")</f>
        <v/>
      </c>
      <c r="GC21" s="147"/>
      <c r="GD21" s="225"/>
      <c r="GE21" s="226"/>
      <c r="GF21" s="145"/>
      <c r="GG21" s="146"/>
      <c r="GH21" s="146"/>
      <c r="GI21" s="32" t="str">
        <f>IF('Merit Badge Counts'!U21=46,"X","")</f>
        <v/>
      </c>
      <c r="GJ21" s="147"/>
      <c r="GK21" s="225"/>
      <c r="GL21" s="226"/>
      <c r="GM21" s="145"/>
      <c r="GN21" s="146"/>
      <c r="GO21" s="146"/>
      <c r="GP21" s="32" t="str">
        <f>IF('Merit Badge Counts'!V21=51,"X","")</f>
        <v/>
      </c>
      <c r="GQ21" s="147"/>
      <c r="GR21" s="225"/>
      <c r="GS21" s="226"/>
      <c r="GT21" s="145"/>
      <c r="GU21" s="146"/>
      <c r="GV21" s="146"/>
      <c r="GW21" s="32" t="str">
        <f>IF('Merit Badge Counts'!W21=56,"X","")</f>
        <v/>
      </c>
      <c r="GX21" s="147"/>
      <c r="GY21" s="225"/>
      <c r="GZ21" s="226"/>
      <c r="HA21" s="145"/>
      <c r="HB21" s="146"/>
      <c r="HC21" s="146"/>
      <c r="HD21" s="32" t="str">
        <f>IF('Merit Badge Counts'!X21=61,"X","")</f>
        <v/>
      </c>
      <c r="HE21" s="147"/>
      <c r="HF21" s="225"/>
      <c r="HG21" s="226"/>
      <c r="HH21" s="145"/>
      <c r="HI21" s="146"/>
      <c r="HJ21" s="146"/>
      <c r="HK21" s="32" t="str">
        <f>IF('Merit Badge Counts'!Y21=66,"X","")</f>
        <v/>
      </c>
      <c r="HL21" s="160"/>
      <c r="HM21" s="225"/>
      <c r="HN21" s="226"/>
    </row>
    <row r="22" spans="1:222" x14ac:dyDescent="0.3">
      <c r="A22" s="141" t="str">
        <f>IF(Roster!B42="","",Roster!B42)</f>
        <v/>
      </c>
      <c r="B22" s="142" t="str">
        <f>IF(Roster!C42="","",Roster!C42)</f>
        <v/>
      </c>
      <c r="C22" s="145"/>
      <c r="D22" s="146"/>
      <c r="E22" s="146"/>
      <c r="F22" s="146"/>
      <c r="G22" s="146"/>
      <c r="H22" s="147"/>
      <c r="I22" s="145"/>
      <c r="J22" s="146"/>
      <c r="K22" s="146"/>
      <c r="L22" s="147"/>
      <c r="M22" s="145"/>
      <c r="N22" s="147"/>
      <c r="O22" s="145"/>
      <c r="P22" s="147"/>
      <c r="Q22" s="148"/>
      <c r="R22" s="145"/>
      <c r="S22" s="147"/>
      <c r="T22" s="148"/>
      <c r="U22" s="225"/>
      <c r="V22" s="226"/>
      <c r="W22" s="145"/>
      <c r="X22" s="146"/>
      <c r="Y22" s="147"/>
      <c r="Z22" s="145"/>
      <c r="AA22" s="146"/>
      <c r="AB22" s="147"/>
      <c r="AC22" s="145"/>
      <c r="AD22" s="146"/>
      <c r="AE22" s="146"/>
      <c r="AF22" s="147"/>
      <c r="AG22" s="145"/>
      <c r="AH22" s="146"/>
      <c r="AI22" s="146"/>
      <c r="AJ22" s="147"/>
      <c r="AK22" s="145"/>
      <c r="AL22" s="146"/>
      <c r="AM22" s="147"/>
      <c r="AN22" s="145"/>
      <c r="AO22" s="146"/>
      <c r="AP22" s="147"/>
      <c r="AQ22" s="145"/>
      <c r="AR22" s="147"/>
      <c r="AS22" s="148"/>
      <c r="AT22" s="145"/>
      <c r="AU22" s="146"/>
      <c r="AV22" s="147"/>
      <c r="AW22" s="225"/>
      <c r="AX22" s="226"/>
      <c r="AY22" s="145"/>
      <c r="AZ22" s="146"/>
      <c r="BA22" s="147"/>
      <c r="BB22" s="145"/>
      <c r="BC22" s="146"/>
      <c r="BD22" s="146"/>
      <c r="BE22" s="146"/>
      <c r="BF22" s="146"/>
      <c r="BG22" s="146"/>
      <c r="BH22" s="147"/>
      <c r="BI22" s="145"/>
      <c r="BJ22" s="146"/>
      <c r="BK22" s="146"/>
      <c r="BL22" s="147"/>
      <c r="BM22" s="148"/>
      <c r="BN22" s="145"/>
      <c r="BO22" s="146"/>
      <c r="BP22" s="146"/>
      <c r="BQ22" s="147"/>
      <c r="BR22" s="145"/>
      <c r="BS22" s="146"/>
      <c r="BT22" s="146"/>
      <c r="BU22" s="146"/>
      <c r="BV22" s="147"/>
      <c r="BW22" s="145"/>
      <c r="BX22" s="146"/>
      <c r="BY22" s="147"/>
      <c r="BZ22" s="145"/>
      <c r="CA22" s="146"/>
      <c r="CB22" s="146"/>
      <c r="CC22" s="146"/>
      <c r="CD22" s="147"/>
      <c r="CE22" s="145"/>
      <c r="CF22" s="147"/>
      <c r="CG22" s="145"/>
      <c r="CH22" s="146"/>
      <c r="CI22" s="147"/>
      <c r="CJ22" s="225"/>
      <c r="CK22" s="226"/>
      <c r="CL22" s="145"/>
      <c r="CM22" s="147"/>
      <c r="CN22" s="145"/>
      <c r="CO22" s="146"/>
      <c r="CP22" s="146"/>
      <c r="CQ22" s="146"/>
      <c r="CR22" s="147"/>
      <c r="CS22" s="145"/>
      <c r="CT22" s="146"/>
      <c r="CU22" s="146"/>
      <c r="CV22" s="147"/>
      <c r="CW22" s="145"/>
      <c r="CX22" s="147"/>
      <c r="CY22" s="145"/>
      <c r="CZ22" s="146"/>
      <c r="DA22" s="146"/>
      <c r="DB22" s="147"/>
      <c r="DC22" s="145"/>
      <c r="DD22" s="146"/>
      <c r="DE22" s="146"/>
      <c r="DF22" s="146"/>
      <c r="DG22" s="147"/>
      <c r="DH22" s="145"/>
      <c r="DI22" s="146"/>
      <c r="DJ22" s="146"/>
      <c r="DK22" s="146"/>
      <c r="DL22" s="146"/>
      <c r="DM22" s="147"/>
      <c r="DN22" s="145"/>
      <c r="DO22" s="147"/>
      <c r="DP22" s="145"/>
      <c r="DQ22" s="146"/>
      <c r="DR22" s="146"/>
      <c r="DS22" s="147"/>
      <c r="DT22" s="148"/>
      <c r="DU22" s="154"/>
      <c r="DV22" s="146"/>
      <c r="DW22" s="147"/>
      <c r="DX22" s="225"/>
      <c r="DY22" s="226"/>
      <c r="DZ22" s="145"/>
      <c r="EA22" s="146"/>
      <c r="EB22" s="32" t="str">
        <f>IF(AND('Merit Badge Counts'!G22=4,'Merit Badge Counts'!I22=6),"X","")</f>
        <v/>
      </c>
      <c r="EC22" s="146"/>
      <c r="ED22" s="160"/>
      <c r="EE22" s="145"/>
      <c r="EF22" s="147"/>
      <c r="EG22" s="154"/>
      <c r="EH22" s="147"/>
      <c r="EI22" s="225"/>
      <c r="EJ22" s="226"/>
      <c r="EK22" s="145"/>
      <c r="EL22" s="146"/>
      <c r="EM22" s="32" t="str">
        <f>IF(AND('Merit Badge Counts'!J22=7,'Merit Badge Counts'!L22=11),"X","")</f>
        <v/>
      </c>
      <c r="EN22" s="146"/>
      <c r="EO22" s="146"/>
      <c r="EP22" s="146"/>
      <c r="EQ22" s="146"/>
      <c r="ER22" s="147"/>
      <c r="ES22" s="225"/>
      <c r="ET22" s="226"/>
      <c r="EU22" s="145"/>
      <c r="EV22" s="146"/>
      <c r="EW22" s="32" t="str">
        <f>IF(AND('Merit Badge Counts'!M22=14,'Merit Badge Counts'!O22=21),"X","")</f>
        <v/>
      </c>
      <c r="EX22" s="146"/>
      <c r="EY22" s="146"/>
      <c r="EZ22" s="146"/>
      <c r="FA22" s="147"/>
      <c r="FB22" s="225"/>
      <c r="FC22" s="226"/>
      <c r="FD22" s="145"/>
      <c r="FE22" s="146"/>
      <c r="FF22" s="146"/>
      <c r="FG22" s="32" t="str">
        <f>IF('Merit Badge Counts'!Q22=26,"X","")</f>
        <v/>
      </c>
      <c r="FH22" s="147"/>
      <c r="FI22" s="225"/>
      <c r="FJ22" s="226"/>
      <c r="FK22" s="145"/>
      <c r="FL22" s="146"/>
      <c r="FM22" s="146"/>
      <c r="FN22" s="32" t="str">
        <f>IF('Merit Badge Counts'!R22=31,"X","")</f>
        <v/>
      </c>
      <c r="FO22" s="147"/>
      <c r="FP22" s="225"/>
      <c r="FQ22" s="226"/>
      <c r="FR22" s="145"/>
      <c r="FS22" s="146"/>
      <c r="FT22" s="146"/>
      <c r="FU22" s="32" t="str">
        <f>IF('Merit Badge Counts'!S22=36,"X","")</f>
        <v/>
      </c>
      <c r="FV22" s="147"/>
      <c r="FW22" s="225"/>
      <c r="FX22" s="226"/>
      <c r="FY22" s="145"/>
      <c r="FZ22" s="146"/>
      <c r="GA22" s="146"/>
      <c r="GB22" s="32" t="str">
        <f>IF('Merit Badge Counts'!T22=41,"X","")</f>
        <v/>
      </c>
      <c r="GC22" s="147"/>
      <c r="GD22" s="225"/>
      <c r="GE22" s="226"/>
      <c r="GF22" s="145"/>
      <c r="GG22" s="146"/>
      <c r="GH22" s="146"/>
      <c r="GI22" s="32" t="str">
        <f>IF('Merit Badge Counts'!U22=46,"X","")</f>
        <v/>
      </c>
      <c r="GJ22" s="147"/>
      <c r="GK22" s="225"/>
      <c r="GL22" s="226"/>
      <c r="GM22" s="145"/>
      <c r="GN22" s="146"/>
      <c r="GO22" s="146"/>
      <c r="GP22" s="32" t="str">
        <f>IF('Merit Badge Counts'!V22=51,"X","")</f>
        <v/>
      </c>
      <c r="GQ22" s="147"/>
      <c r="GR22" s="225"/>
      <c r="GS22" s="226"/>
      <c r="GT22" s="145"/>
      <c r="GU22" s="146"/>
      <c r="GV22" s="146"/>
      <c r="GW22" s="32" t="str">
        <f>IF('Merit Badge Counts'!W22=56,"X","")</f>
        <v/>
      </c>
      <c r="GX22" s="147"/>
      <c r="GY22" s="225"/>
      <c r="GZ22" s="226"/>
      <c r="HA22" s="145"/>
      <c r="HB22" s="146"/>
      <c r="HC22" s="146"/>
      <c r="HD22" s="32" t="str">
        <f>IF('Merit Badge Counts'!X22=61,"X","")</f>
        <v/>
      </c>
      <c r="HE22" s="147"/>
      <c r="HF22" s="225"/>
      <c r="HG22" s="226"/>
      <c r="HH22" s="145"/>
      <c r="HI22" s="146"/>
      <c r="HJ22" s="146"/>
      <c r="HK22" s="32" t="str">
        <f>IF('Merit Badge Counts'!Y22=66,"X","")</f>
        <v/>
      </c>
      <c r="HL22" s="160"/>
      <c r="HM22" s="225"/>
      <c r="HN22" s="226"/>
    </row>
    <row r="23" spans="1:222" x14ac:dyDescent="0.3">
      <c r="A23" s="141" t="str">
        <f>IF(Roster!B44="","",Roster!B44)</f>
        <v/>
      </c>
      <c r="B23" s="142" t="str">
        <f>IF(Roster!C44="","",Roster!C44)</f>
        <v/>
      </c>
      <c r="C23" s="145"/>
      <c r="D23" s="146"/>
      <c r="E23" s="146"/>
      <c r="F23" s="146"/>
      <c r="G23" s="146"/>
      <c r="H23" s="147"/>
      <c r="I23" s="145"/>
      <c r="J23" s="146"/>
      <c r="K23" s="146"/>
      <c r="L23" s="147"/>
      <c r="M23" s="145"/>
      <c r="N23" s="147"/>
      <c r="O23" s="145"/>
      <c r="P23" s="147"/>
      <c r="Q23" s="148"/>
      <c r="R23" s="145"/>
      <c r="S23" s="147"/>
      <c r="T23" s="148"/>
      <c r="U23" s="225"/>
      <c r="V23" s="226"/>
      <c r="W23" s="145"/>
      <c r="X23" s="146"/>
      <c r="Y23" s="147"/>
      <c r="Z23" s="145"/>
      <c r="AA23" s="146"/>
      <c r="AB23" s="147"/>
      <c r="AC23" s="145"/>
      <c r="AD23" s="146"/>
      <c r="AE23" s="146"/>
      <c r="AF23" s="147"/>
      <c r="AG23" s="145"/>
      <c r="AH23" s="146"/>
      <c r="AI23" s="146"/>
      <c r="AJ23" s="147"/>
      <c r="AK23" s="145"/>
      <c r="AL23" s="146"/>
      <c r="AM23" s="147"/>
      <c r="AN23" s="145"/>
      <c r="AO23" s="146"/>
      <c r="AP23" s="147"/>
      <c r="AQ23" s="145"/>
      <c r="AR23" s="147"/>
      <c r="AS23" s="148"/>
      <c r="AT23" s="145"/>
      <c r="AU23" s="146"/>
      <c r="AV23" s="147"/>
      <c r="AW23" s="225"/>
      <c r="AX23" s="226"/>
      <c r="AY23" s="145"/>
      <c r="AZ23" s="146"/>
      <c r="BA23" s="147"/>
      <c r="BB23" s="145"/>
      <c r="BC23" s="146"/>
      <c r="BD23" s="146"/>
      <c r="BE23" s="146"/>
      <c r="BF23" s="146"/>
      <c r="BG23" s="146"/>
      <c r="BH23" s="147"/>
      <c r="BI23" s="145"/>
      <c r="BJ23" s="146"/>
      <c r="BK23" s="146"/>
      <c r="BL23" s="147"/>
      <c r="BM23" s="148"/>
      <c r="BN23" s="145"/>
      <c r="BO23" s="146"/>
      <c r="BP23" s="146"/>
      <c r="BQ23" s="147"/>
      <c r="BR23" s="145"/>
      <c r="BS23" s="146"/>
      <c r="BT23" s="146"/>
      <c r="BU23" s="146"/>
      <c r="BV23" s="147"/>
      <c r="BW23" s="145"/>
      <c r="BX23" s="146"/>
      <c r="BY23" s="147"/>
      <c r="BZ23" s="145"/>
      <c r="CA23" s="146"/>
      <c r="CB23" s="146"/>
      <c r="CC23" s="146"/>
      <c r="CD23" s="147"/>
      <c r="CE23" s="145"/>
      <c r="CF23" s="147"/>
      <c r="CG23" s="145"/>
      <c r="CH23" s="146"/>
      <c r="CI23" s="147"/>
      <c r="CJ23" s="225"/>
      <c r="CK23" s="226"/>
      <c r="CL23" s="145"/>
      <c r="CM23" s="147"/>
      <c r="CN23" s="145"/>
      <c r="CO23" s="146"/>
      <c r="CP23" s="146"/>
      <c r="CQ23" s="146"/>
      <c r="CR23" s="147"/>
      <c r="CS23" s="145"/>
      <c r="CT23" s="146"/>
      <c r="CU23" s="146"/>
      <c r="CV23" s="147"/>
      <c r="CW23" s="145"/>
      <c r="CX23" s="147"/>
      <c r="CY23" s="145"/>
      <c r="CZ23" s="146"/>
      <c r="DA23" s="146"/>
      <c r="DB23" s="147"/>
      <c r="DC23" s="145"/>
      <c r="DD23" s="146"/>
      <c r="DE23" s="146"/>
      <c r="DF23" s="146"/>
      <c r="DG23" s="147"/>
      <c r="DH23" s="145"/>
      <c r="DI23" s="146"/>
      <c r="DJ23" s="146"/>
      <c r="DK23" s="146"/>
      <c r="DL23" s="146"/>
      <c r="DM23" s="147"/>
      <c r="DN23" s="145"/>
      <c r="DO23" s="147"/>
      <c r="DP23" s="145"/>
      <c r="DQ23" s="146"/>
      <c r="DR23" s="146"/>
      <c r="DS23" s="147"/>
      <c r="DT23" s="148"/>
      <c r="DU23" s="154"/>
      <c r="DV23" s="146"/>
      <c r="DW23" s="147"/>
      <c r="DX23" s="225"/>
      <c r="DY23" s="226"/>
      <c r="DZ23" s="145"/>
      <c r="EA23" s="146"/>
      <c r="EB23" s="32" t="str">
        <f>IF(AND('Merit Badge Counts'!G23=4,'Merit Badge Counts'!I23=6),"X","")</f>
        <v/>
      </c>
      <c r="EC23" s="146"/>
      <c r="ED23" s="160"/>
      <c r="EE23" s="145"/>
      <c r="EF23" s="147"/>
      <c r="EG23" s="154"/>
      <c r="EH23" s="147"/>
      <c r="EI23" s="225"/>
      <c r="EJ23" s="226"/>
      <c r="EK23" s="145"/>
      <c r="EL23" s="146"/>
      <c r="EM23" s="32" t="str">
        <f>IF(AND('Merit Badge Counts'!J23=7,'Merit Badge Counts'!L23=11),"X","")</f>
        <v/>
      </c>
      <c r="EN23" s="146"/>
      <c r="EO23" s="146"/>
      <c r="EP23" s="146"/>
      <c r="EQ23" s="146"/>
      <c r="ER23" s="147"/>
      <c r="ES23" s="225"/>
      <c r="ET23" s="226"/>
      <c r="EU23" s="145"/>
      <c r="EV23" s="146"/>
      <c r="EW23" s="32" t="str">
        <f>IF(AND('Merit Badge Counts'!M23=14,'Merit Badge Counts'!O23=21),"X","")</f>
        <v/>
      </c>
      <c r="EX23" s="146"/>
      <c r="EY23" s="146"/>
      <c r="EZ23" s="146"/>
      <c r="FA23" s="147"/>
      <c r="FB23" s="225"/>
      <c r="FC23" s="226"/>
      <c r="FD23" s="145"/>
      <c r="FE23" s="146"/>
      <c r="FF23" s="146"/>
      <c r="FG23" s="32" t="str">
        <f>IF('Merit Badge Counts'!Q23=26,"X","")</f>
        <v/>
      </c>
      <c r="FH23" s="147"/>
      <c r="FI23" s="225"/>
      <c r="FJ23" s="226"/>
      <c r="FK23" s="145"/>
      <c r="FL23" s="146"/>
      <c r="FM23" s="146"/>
      <c r="FN23" s="32" t="str">
        <f>IF('Merit Badge Counts'!R23=31,"X","")</f>
        <v/>
      </c>
      <c r="FO23" s="147"/>
      <c r="FP23" s="225"/>
      <c r="FQ23" s="226"/>
      <c r="FR23" s="145"/>
      <c r="FS23" s="146"/>
      <c r="FT23" s="146"/>
      <c r="FU23" s="32" t="str">
        <f>IF('Merit Badge Counts'!S23=36,"X","")</f>
        <v/>
      </c>
      <c r="FV23" s="147"/>
      <c r="FW23" s="225"/>
      <c r="FX23" s="226"/>
      <c r="FY23" s="145"/>
      <c r="FZ23" s="146"/>
      <c r="GA23" s="146"/>
      <c r="GB23" s="32" t="str">
        <f>IF('Merit Badge Counts'!T23=41,"X","")</f>
        <v/>
      </c>
      <c r="GC23" s="147"/>
      <c r="GD23" s="225"/>
      <c r="GE23" s="226"/>
      <c r="GF23" s="145"/>
      <c r="GG23" s="146"/>
      <c r="GH23" s="146"/>
      <c r="GI23" s="32" t="str">
        <f>IF('Merit Badge Counts'!U23=46,"X","")</f>
        <v/>
      </c>
      <c r="GJ23" s="147"/>
      <c r="GK23" s="225"/>
      <c r="GL23" s="226"/>
      <c r="GM23" s="145"/>
      <c r="GN23" s="146"/>
      <c r="GO23" s="146"/>
      <c r="GP23" s="32" t="str">
        <f>IF('Merit Badge Counts'!V23=51,"X","")</f>
        <v/>
      </c>
      <c r="GQ23" s="147"/>
      <c r="GR23" s="225"/>
      <c r="GS23" s="226"/>
      <c r="GT23" s="145"/>
      <c r="GU23" s="146"/>
      <c r="GV23" s="146"/>
      <c r="GW23" s="32" t="str">
        <f>IF('Merit Badge Counts'!W23=56,"X","")</f>
        <v/>
      </c>
      <c r="GX23" s="147"/>
      <c r="GY23" s="225"/>
      <c r="GZ23" s="226"/>
      <c r="HA23" s="145"/>
      <c r="HB23" s="146"/>
      <c r="HC23" s="146"/>
      <c r="HD23" s="32" t="str">
        <f>IF('Merit Badge Counts'!X23=61,"X","")</f>
        <v/>
      </c>
      <c r="HE23" s="147"/>
      <c r="HF23" s="225"/>
      <c r="HG23" s="226"/>
      <c r="HH23" s="145"/>
      <c r="HI23" s="146"/>
      <c r="HJ23" s="146"/>
      <c r="HK23" s="32" t="str">
        <f>IF('Merit Badge Counts'!Y23=66,"X","")</f>
        <v/>
      </c>
      <c r="HL23" s="160"/>
      <c r="HM23" s="225"/>
      <c r="HN23" s="226"/>
    </row>
    <row r="24" spans="1:222" x14ac:dyDescent="0.3">
      <c r="A24" s="141" t="str">
        <f>IF(Roster!B46="","",Roster!B46)</f>
        <v/>
      </c>
      <c r="B24" s="142" t="str">
        <f>IF(Roster!C46="","",Roster!C46)</f>
        <v/>
      </c>
      <c r="C24" s="145"/>
      <c r="D24" s="146"/>
      <c r="E24" s="146"/>
      <c r="F24" s="146"/>
      <c r="G24" s="146"/>
      <c r="H24" s="147"/>
      <c r="I24" s="145"/>
      <c r="J24" s="146"/>
      <c r="K24" s="146"/>
      <c r="L24" s="147"/>
      <c r="M24" s="145"/>
      <c r="N24" s="147"/>
      <c r="O24" s="145"/>
      <c r="P24" s="147"/>
      <c r="Q24" s="148"/>
      <c r="R24" s="145"/>
      <c r="S24" s="147"/>
      <c r="T24" s="148"/>
      <c r="U24" s="225"/>
      <c r="V24" s="226"/>
      <c r="W24" s="145"/>
      <c r="X24" s="146"/>
      <c r="Y24" s="147"/>
      <c r="Z24" s="145"/>
      <c r="AA24" s="146"/>
      <c r="AB24" s="147"/>
      <c r="AC24" s="145"/>
      <c r="AD24" s="146"/>
      <c r="AE24" s="146"/>
      <c r="AF24" s="147"/>
      <c r="AG24" s="145"/>
      <c r="AH24" s="146"/>
      <c r="AI24" s="146"/>
      <c r="AJ24" s="147"/>
      <c r="AK24" s="145"/>
      <c r="AL24" s="146"/>
      <c r="AM24" s="147"/>
      <c r="AN24" s="145"/>
      <c r="AO24" s="146"/>
      <c r="AP24" s="147"/>
      <c r="AQ24" s="145"/>
      <c r="AR24" s="147"/>
      <c r="AS24" s="148"/>
      <c r="AT24" s="145"/>
      <c r="AU24" s="146"/>
      <c r="AV24" s="147"/>
      <c r="AW24" s="225"/>
      <c r="AX24" s="226"/>
      <c r="AY24" s="145"/>
      <c r="AZ24" s="146"/>
      <c r="BA24" s="147"/>
      <c r="BB24" s="145"/>
      <c r="BC24" s="146"/>
      <c r="BD24" s="146"/>
      <c r="BE24" s="146"/>
      <c r="BF24" s="146"/>
      <c r="BG24" s="146"/>
      <c r="BH24" s="147"/>
      <c r="BI24" s="145"/>
      <c r="BJ24" s="146"/>
      <c r="BK24" s="146"/>
      <c r="BL24" s="147"/>
      <c r="BM24" s="148"/>
      <c r="BN24" s="145"/>
      <c r="BO24" s="146"/>
      <c r="BP24" s="146"/>
      <c r="BQ24" s="147"/>
      <c r="BR24" s="145"/>
      <c r="BS24" s="146"/>
      <c r="BT24" s="146"/>
      <c r="BU24" s="146"/>
      <c r="BV24" s="147"/>
      <c r="BW24" s="145"/>
      <c r="BX24" s="146"/>
      <c r="BY24" s="147"/>
      <c r="BZ24" s="145"/>
      <c r="CA24" s="146"/>
      <c r="CB24" s="146"/>
      <c r="CC24" s="146"/>
      <c r="CD24" s="147"/>
      <c r="CE24" s="145"/>
      <c r="CF24" s="147"/>
      <c r="CG24" s="145"/>
      <c r="CH24" s="146"/>
      <c r="CI24" s="147"/>
      <c r="CJ24" s="225"/>
      <c r="CK24" s="226"/>
      <c r="CL24" s="145"/>
      <c r="CM24" s="147"/>
      <c r="CN24" s="145"/>
      <c r="CO24" s="146"/>
      <c r="CP24" s="146"/>
      <c r="CQ24" s="146"/>
      <c r="CR24" s="147"/>
      <c r="CS24" s="145"/>
      <c r="CT24" s="146"/>
      <c r="CU24" s="146"/>
      <c r="CV24" s="147"/>
      <c r="CW24" s="145"/>
      <c r="CX24" s="147"/>
      <c r="CY24" s="145"/>
      <c r="CZ24" s="146"/>
      <c r="DA24" s="146"/>
      <c r="DB24" s="147"/>
      <c r="DC24" s="145"/>
      <c r="DD24" s="146"/>
      <c r="DE24" s="146"/>
      <c r="DF24" s="146"/>
      <c r="DG24" s="147"/>
      <c r="DH24" s="145"/>
      <c r="DI24" s="146"/>
      <c r="DJ24" s="146"/>
      <c r="DK24" s="146"/>
      <c r="DL24" s="146"/>
      <c r="DM24" s="147"/>
      <c r="DN24" s="145"/>
      <c r="DO24" s="147"/>
      <c r="DP24" s="145"/>
      <c r="DQ24" s="146"/>
      <c r="DR24" s="146"/>
      <c r="DS24" s="147"/>
      <c r="DT24" s="148"/>
      <c r="DU24" s="154"/>
      <c r="DV24" s="146"/>
      <c r="DW24" s="147"/>
      <c r="DX24" s="225"/>
      <c r="DY24" s="226"/>
      <c r="DZ24" s="145"/>
      <c r="EA24" s="146"/>
      <c r="EB24" s="32" t="str">
        <f>IF(AND('Merit Badge Counts'!G24=4,'Merit Badge Counts'!I24=6),"X","")</f>
        <v/>
      </c>
      <c r="EC24" s="146"/>
      <c r="ED24" s="160"/>
      <c r="EE24" s="145"/>
      <c r="EF24" s="147"/>
      <c r="EG24" s="154"/>
      <c r="EH24" s="147"/>
      <c r="EI24" s="225"/>
      <c r="EJ24" s="226"/>
      <c r="EK24" s="145"/>
      <c r="EL24" s="146"/>
      <c r="EM24" s="32" t="str">
        <f>IF(AND('Merit Badge Counts'!J24=7,'Merit Badge Counts'!L24=11),"X","")</f>
        <v/>
      </c>
      <c r="EN24" s="146"/>
      <c r="EO24" s="146"/>
      <c r="EP24" s="146"/>
      <c r="EQ24" s="146"/>
      <c r="ER24" s="147"/>
      <c r="ES24" s="225"/>
      <c r="ET24" s="226"/>
      <c r="EU24" s="145"/>
      <c r="EV24" s="146"/>
      <c r="EW24" s="32" t="str">
        <f>IF(AND('Merit Badge Counts'!M24=14,'Merit Badge Counts'!O24=21),"X","")</f>
        <v/>
      </c>
      <c r="EX24" s="146"/>
      <c r="EY24" s="146"/>
      <c r="EZ24" s="146"/>
      <c r="FA24" s="147"/>
      <c r="FB24" s="225"/>
      <c r="FC24" s="226"/>
      <c r="FD24" s="145"/>
      <c r="FE24" s="146"/>
      <c r="FF24" s="146"/>
      <c r="FG24" s="32" t="str">
        <f>IF('Merit Badge Counts'!Q24=26,"X","")</f>
        <v/>
      </c>
      <c r="FH24" s="147"/>
      <c r="FI24" s="225"/>
      <c r="FJ24" s="226"/>
      <c r="FK24" s="145"/>
      <c r="FL24" s="146"/>
      <c r="FM24" s="146"/>
      <c r="FN24" s="32" t="str">
        <f>IF('Merit Badge Counts'!R24=31,"X","")</f>
        <v/>
      </c>
      <c r="FO24" s="147"/>
      <c r="FP24" s="225"/>
      <c r="FQ24" s="226"/>
      <c r="FR24" s="145"/>
      <c r="FS24" s="146"/>
      <c r="FT24" s="146"/>
      <c r="FU24" s="32" t="str">
        <f>IF('Merit Badge Counts'!S24=36,"X","")</f>
        <v/>
      </c>
      <c r="FV24" s="147"/>
      <c r="FW24" s="225"/>
      <c r="FX24" s="226"/>
      <c r="FY24" s="145"/>
      <c r="FZ24" s="146"/>
      <c r="GA24" s="146"/>
      <c r="GB24" s="32" t="str">
        <f>IF('Merit Badge Counts'!T24=41,"X","")</f>
        <v/>
      </c>
      <c r="GC24" s="147"/>
      <c r="GD24" s="225"/>
      <c r="GE24" s="226"/>
      <c r="GF24" s="145"/>
      <c r="GG24" s="146"/>
      <c r="GH24" s="146"/>
      <c r="GI24" s="32" t="str">
        <f>IF('Merit Badge Counts'!U24=46,"X","")</f>
        <v/>
      </c>
      <c r="GJ24" s="147"/>
      <c r="GK24" s="225"/>
      <c r="GL24" s="226"/>
      <c r="GM24" s="145"/>
      <c r="GN24" s="146"/>
      <c r="GO24" s="146"/>
      <c r="GP24" s="32" t="str">
        <f>IF('Merit Badge Counts'!V24=51,"X","")</f>
        <v/>
      </c>
      <c r="GQ24" s="147"/>
      <c r="GR24" s="225"/>
      <c r="GS24" s="226"/>
      <c r="GT24" s="145"/>
      <c r="GU24" s="146"/>
      <c r="GV24" s="146"/>
      <c r="GW24" s="32" t="str">
        <f>IF('Merit Badge Counts'!W24=56,"X","")</f>
        <v/>
      </c>
      <c r="GX24" s="147"/>
      <c r="GY24" s="225"/>
      <c r="GZ24" s="226"/>
      <c r="HA24" s="145"/>
      <c r="HB24" s="146"/>
      <c r="HC24" s="146"/>
      <c r="HD24" s="32" t="str">
        <f>IF('Merit Badge Counts'!X24=61,"X","")</f>
        <v/>
      </c>
      <c r="HE24" s="147"/>
      <c r="HF24" s="225"/>
      <c r="HG24" s="226"/>
      <c r="HH24" s="145"/>
      <c r="HI24" s="146"/>
      <c r="HJ24" s="146"/>
      <c r="HK24" s="32" t="str">
        <f>IF('Merit Badge Counts'!Y24=66,"X","")</f>
        <v/>
      </c>
      <c r="HL24" s="160"/>
      <c r="HM24" s="225"/>
      <c r="HN24" s="226"/>
    </row>
    <row r="25" spans="1:222" x14ac:dyDescent="0.3">
      <c r="A25" s="141" t="str">
        <f>IF(Roster!B48="","",Roster!B48)</f>
        <v/>
      </c>
      <c r="B25" s="142" t="str">
        <f>IF(Roster!C48="","",Roster!C48)</f>
        <v/>
      </c>
      <c r="C25" s="145"/>
      <c r="D25" s="146"/>
      <c r="E25" s="146"/>
      <c r="F25" s="146"/>
      <c r="G25" s="146"/>
      <c r="H25" s="147"/>
      <c r="I25" s="145"/>
      <c r="J25" s="146"/>
      <c r="K25" s="146"/>
      <c r="L25" s="147"/>
      <c r="M25" s="145"/>
      <c r="N25" s="147"/>
      <c r="O25" s="145"/>
      <c r="P25" s="147"/>
      <c r="Q25" s="148"/>
      <c r="R25" s="145"/>
      <c r="S25" s="147"/>
      <c r="T25" s="148"/>
      <c r="U25" s="225"/>
      <c r="V25" s="226"/>
      <c r="W25" s="145"/>
      <c r="X25" s="146"/>
      <c r="Y25" s="147"/>
      <c r="Z25" s="145"/>
      <c r="AA25" s="146"/>
      <c r="AB25" s="147"/>
      <c r="AC25" s="145"/>
      <c r="AD25" s="146"/>
      <c r="AE25" s="146"/>
      <c r="AF25" s="147"/>
      <c r="AG25" s="145"/>
      <c r="AH25" s="146"/>
      <c r="AI25" s="146"/>
      <c r="AJ25" s="147"/>
      <c r="AK25" s="145"/>
      <c r="AL25" s="146"/>
      <c r="AM25" s="147"/>
      <c r="AN25" s="145"/>
      <c r="AO25" s="146"/>
      <c r="AP25" s="147"/>
      <c r="AQ25" s="145"/>
      <c r="AR25" s="147"/>
      <c r="AS25" s="148"/>
      <c r="AT25" s="145"/>
      <c r="AU25" s="146"/>
      <c r="AV25" s="147"/>
      <c r="AW25" s="225"/>
      <c r="AX25" s="226"/>
      <c r="AY25" s="145"/>
      <c r="AZ25" s="146"/>
      <c r="BA25" s="147"/>
      <c r="BB25" s="145"/>
      <c r="BC25" s="146"/>
      <c r="BD25" s="146"/>
      <c r="BE25" s="146"/>
      <c r="BF25" s="146"/>
      <c r="BG25" s="146"/>
      <c r="BH25" s="147"/>
      <c r="BI25" s="145"/>
      <c r="BJ25" s="146"/>
      <c r="BK25" s="146"/>
      <c r="BL25" s="147"/>
      <c r="BM25" s="148"/>
      <c r="BN25" s="145"/>
      <c r="BO25" s="146"/>
      <c r="BP25" s="146"/>
      <c r="BQ25" s="147"/>
      <c r="BR25" s="145"/>
      <c r="BS25" s="146"/>
      <c r="BT25" s="146"/>
      <c r="BU25" s="146"/>
      <c r="BV25" s="147"/>
      <c r="BW25" s="145"/>
      <c r="BX25" s="146"/>
      <c r="BY25" s="147"/>
      <c r="BZ25" s="145"/>
      <c r="CA25" s="146"/>
      <c r="CB25" s="146"/>
      <c r="CC25" s="146"/>
      <c r="CD25" s="147"/>
      <c r="CE25" s="145"/>
      <c r="CF25" s="147"/>
      <c r="CG25" s="145"/>
      <c r="CH25" s="146"/>
      <c r="CI25" s="147"/>
      <c r="CJ25" s="225"/>
      <c r="CK25" s="226"/>
      <c r="CL25" s="145"/>
      <c r="CM25" s="147"/>
      <c r="CN25" s="145"/>
      <c r="CO25" s="146"/>
      <c r="CP25" s="146"/>
      <c r="CQ25" s="146"/>
      <c r="CR25" s="147"/>
      <c r="CS25" s="145"/>
      <c r="CT25" s="146"/>
      <c r="CU25" s="146"/>
      <c r="CV25" s="147"/>
      <c r="CW25" s="145"/>
      <c r="CX25" s="147"/>
      <c r="CY25" s="145"/>
      <c r="CZ25" s="146"/>
      <c r="DA25" s="146"/>
      <c r="DB25" s="147"/>
      <c r="DC25" s="145"/>
      <c r="DD25" s="146"/>
      <c r="DE25" s="146"/>
      <c r="DF25" s="146"/>
      <c r="DG25" s="147"/>
      <c r="DH25" s="145"/>
      <c r="DI25" s="146"/>
      <c r="DJ25" s="146"/>
      <c r="DK25" s="146"/>
      <c r="DL25" s="146"/>
      <c r="DM25" s="147"/>
      <c r="DN25" s="145"/>
      <c r="DO25" s="147"/>
      <c r="DP25" s="145"/>
      <c r="DQ25" s="146"/>
      <c r="DR25" s="146"/>
      <c r="DS25" s="147"/>
      <c r="DT25" s="148"/>
      <c r="DU25" s="154"/>
      <c r="DV25" s="146"/>
      <c r="DW25" s="147"/>
      <c r="DX25" s="225"/>
      <c r="DY25" s="226"/>
      <c r="DZ25" s="145"/>
      <c r="EA25" s="146"/>
      <c r="EB25" s="32" t="str">
        <f>IF(AND('Merit Badge Counts'!G25=4,'Merit Badge Counts'!I25=6),"X","")</f>
        <v/>
      </c>
      <c r="EC25" s="146"/>
      <c r="ED25" s="160"/>
      <c r="EE25" s="145"/>
      <c r="EF25" s="147"/>
      <c r="EG25" s="154"/>
      <c r="EH25" s="147"/>
      <c r="EI25" s="225"/>
      <c r="EJ25" s="226"/>
      <c r="EK25" s="145"/>
      <c r="EL25" s="146"/>
      <c r="EM25" s="32" t="str">
        <f>IF(AND('Merit Badge Counts'!J25=7,'Merit Badge Counts'!L25=11),"X","")</f>
        <v/>
      </c>
      <c r="EN25" s="146"/>
      <c r="EO25" s="146"/>
      <c r="EP25" s="146"/>
      <c r="EQ25" s="146"/>
      <c r="ER25" s="147"/>
      <c r="ES25" s="225"/>
      <c r="ET25" s="226"/>
      <c r="EU25" s="145"/>
      <c r="EV25" s="146"/>
      <c r="EW25" s="32" t="str">
        <f>IF(AND('Merit Badge Counts'!M25=14,'Merit Badge Counts'!O25=21),"X","")</f>
        <v/>
      </c>
      <c r="EX25" s="146"/>
      <c r="EY25" s="146"/>
      <c r="EZ25" s="146"/>
      <c r="FA25" s="147"/>
      <c r="FB25" s="225"/>
      <c r="FC25" s="226"/>
      <c r="FD25" s="145"/>
      <c r="FE25" s="146"/>
      <c r="FF25" s="146"/>
      <c r="FG25" s="32" t="str">
        <f>IF('Merit Badge Counts'!Q25=26,"X","")</f>
        <v/>
      </c>
      <c r="FH25" s="147"/>
      <c r="FI25" s="225"/>
      <c r="FJ25" s="226"/>
      <c r="FK25" s="145"/>
      <c r="FL25" s="146"/>
      <c r="FM25" s="146"/>
      <c r="FN25" s="32" t="str">
        <f>IF('Merit Badge Counts'!R25=31,"X","")</f>
        <v/>
      </c>
      <c r="FO25" s="147"/>
      <c r="FP25" s="225"/>
      <c r="FQ25" s="226"/>
      <c r="FR25" s="145"/>
      <c r="FS25" s="146"/>
      <c r="FT25" s="146"/>
      <c r="FU25" s="32" t="str">
        <f>IF('Merit Badge Counts'!S25=36,"X","")</f>
        <v/>
      </c>
      <c r="FV25" s="147"/>
      <c r="FW25" s="225"/>
      <c r="FX25" s="226"/>
      <c r="FY25" s="145"/>
      <c r="FZ25" s="146"/>
      <c r="GA25" s="146"/>
      <c r="GB25" s="32" t="str">
        <f>IF('Merit Badge Counts'!T25=41,"X","")</f>
        <v/>
      </c>
      <c r="GC25" s="147"/>
      <c r="GD25" s="225"/>
      <c r="GE25" s="226"/>
      <c r="GF25" s="145"/>
      <c r="GG25" s="146"/>
      <c r="GH25" s="146"/>
      <c r="GI25" s="32" t="str">
        <f>IF('Merit Badge Counts'!U25=46,"X","")</f>
        <v/>
      </c>
      <c r="GJ25" s="147"/>
      <c r="GK25" s="225"/>
      <c r="GL25" s="226"/>
      <c r="GM25" s="145"/>
      <c r="GN25" s="146"/>
      <c r="GO25" s="146"/>
      <c r="GP25" s="32" t="str">
        <f>IF('Merit Badge Counts'!V25=51,"X","")</f>
        <v/>
      </c>
      <c r="GQ25" s="147"/>
      <c r="GR25" s="225"/>
      <c r="GS25" s="226"/>
      <c r="GT25" s="145"/>
      <c r="GU25" s="146"/>
      <c r="GV25" s="146"/>
      <c r="GW25" s="32" t="str">
        <f>IF('Merit Badge Counts'!W25=56,"X","")</f>
        <v/>
      </c>
      <c r="GX25" s="147"/>
      <c r="GY25" s="225"/>
      <c r="GZ25" s="226"/>
      <c r="HA25" s="145"/>
      <c r="HB25" s="146"/>
      <c r="HC25" s="146"/>
      <c r="HD25" s="32" t="str">
        <f>IF('Merit Badge Counts'!X25=61,"X","")</f>
        <v/>
      </c>
      <c r="HE25" s="147"/>
      <c r="HF25" s="225"/>
      <c r="HG25" s="226"/>
      <c r="HH25" s="145"/>
      <c r="HI25" s="146"/>
      <c r="HJ25" s="146"/>
      <c r="HK25" s="32" t="str">
        <f>IF('Merit Badge Counts'!Y25=66,"X","")</f>
        <v/>
      </c>
      <c r="HL25" s="160"/>
      <c r="HM25" s="225"/>
      <c r="HN25" s="226"/>
    </row>
    <row r="26" spans="1:222" x14ac:dyDescent="0.3">
      <c r="A26" s="141" t="str">
        <f>IF(Roster!B50="","",Roster!B50)</f>
        <v/>
      </c>
      <c r="B26" s="142" t="str">
        <f>IF(Roster!C50="","",Roster!C50)</f>
        <v/>
      </c>
      <c r="C26" s="145"/>
      <c r="D26" s="146"/>
      <c r="E26" s="146"/>
      <c r="F26" s="146"/>
      <c r="G26" s="146"/>
      <c r="H26" s="147"/>
      <c r="I26" s="145"/>
      <c r="J26" s="146"/>
      <c r="K26" s="146"/>
      <c r="L26" s="147"/>
      <c r="M26" s="145"/>
      <c r="N26" s="147"/>
      <c r="O26" s="145"/>
      <c r="P26" s="147"/>
      <c r="Q26" s="148"/>
      <c r="R26" s="145"/>
      <c r="S26" s="147"/>
      <c r="T26" s="148"/>
      <c r="U26" s="225"/>
      <c r="V26" s="226"/>
      <c r="W26" s="145"/>
      <c r="X26" s="146"/>
      <c r="Y26" s="147"/>
      <c r="Z26" s="145"/>
      <c r="AA26" s="146"/>
      <c r="AB26" s="147"/>
      <c r="AC26" s="145"/>
      <c r="AD26" s="146"/>
      <c r="AE26" s="146"/>
      <c r="AF26" s="147"/>
      <c r="AG26" s="145"/>
      <c r="AH26" s="146"/>
      <c r="AI26" s="146"/>
      <c r="AJ26" s="147"/>
      <c r="AK26" s="145"/>
      <c r="AL26" s="146"/>
      <c r="AM26" s="147"/>
      <c r="AN26" s="145"/>
      <c r="AO26" s="146"/>
      <c r="AP26" s="147"/>
      <c r="AQ26" s="145"/>
      <c r="AR26" s="147"/>
      <c r="AS26" s="148"/>
      <c r="AT26" s="145"/>
      <c r="AU26" s="146"/>
      <c r="AV26" s="147"/>
      <c r="AW26" s="225"/>
      <c r="AX26" s="226"/>
      <c r="AY26" s="145"/>
      <c r="AZ26" s="146"/>
      <c r="BA26" s="147"/>
      <c r="BB26" s="145"/>
      <c r="BC26" s="146"/>
      <c r="BD26" s="146"/>
      <c r="BE26" s="146"/>
      <c r="BF26" s="146"/>
      <c r="BG26" s="146"/>
      <c r="BH26" s="147"/>
      <c r="BI26" s="145"/>
      <c r="BJ26" s="146"/>
      <c r="BK26" s="146"/>
      <c r="BL26" s="147"/>
      <c r="BM26" s="148"/>
      <c r="BN26" s="145"/>
      <c r="BO26" s="146"/>
      <c r="BP26" s="146"/>
      <c r="BQ26" s="147"/>
      <c r="BR26" s="145"/>
      <c r="BS26" s="146"/>
      <c r="BT26" s="146"/>
      <c r="BU26" s="146"/>
      <c r="BV26" s="147"/>
      <c r="BW26" s="145"/>
      <c r="BX26" s="146"/>
      <c r="BY26" s="147"/>
      <c r="BZ26" s="145"/>
      <c r="CA26" s="146"/>
      <c r="CB26" s="146"/>
      <c r="CC26" s="146"/>
      <c r="CD26" s="147"/>
      <c r="CE26" s="145"/>
      <c r="CF26" s="147"/>
      <c r="CG26" s="145"/>
      <c r="CH26" s="146"/>
      <c r="CI26" s="147"/>
      <c r="CJ26" s="225"/>
      <c r="CK26" s="226"/>
      <c r="CL26" s="145"/>
      <c r="CM26" s="147"/>
      <c r="CN26" s="145"/>
      <c r="CO26" s="146"/>
      <c r="CP26" s="146"/>
      <c r="CQ26" s="146"/>
      <c r="CR26" s="147"/>
      <c r="CS26" s="145"/>
      <c r="CT26" s="146"/>
      <c r="CU26" s="146"/>
      <c r="CV26" s="147"/>
      <c r="CW26" s="145"/>
      <c r="CX26" s="147"/>
      <c r="CY26" s="145"/>
      <c r="CZ26" s="146"/>
      <c r="DA26" s="146"/>
      <c r="DB26" s="147"/>
      <c r="DC26" s="145"/>
      <c r="DD26" s="146"/>
      <c r="DE26" s="146"/>
      <c r="DF26" s="146"/>
      <c r="DG26" s="147"/>
      <c r="DH26" s="145"/>
      <c r="DI26" s="146"/>
      <c r="DJ26" s="146"/>
      <c r="DK26" s="146"/>
      <c r="DL26" s="146"/>
      <c r="DM26" s="147"/>
      <c r="DN26" s="145"/>
      <c r="DO26" s="147"/>
      <c r="DP26" s="145"/>
      <c r="DQ26" s="146"/>
      <c r="DR26" s="146"/>
      <c r="DS26" s="147"/>
      <c r="DT26" s="148"/>
      <c r="DU26" s="154"/>
      <c r="DV26" s="146"/>
      <c r="DW26" s="147"/>
      <c r="DX26" s="225"/>
      <c r="DY26" s="226"/>
      <c r="DZ26" s="145"/>
      <c r="EA26" s="146"/>
      <c r="EB26" s="32" t="str">
        <f>IF(AND('Merit Badge Counts'!G26=4,'Merit Badge Counts'!I26=6),"X","")</f>
        <v/>
      </c>
      <c r="EC26" s="146"/>
      <c r="ED26" s="160"/>
      <c r="EE26" s="145"/>
      <c r="EF26" s="147"/>
      <c r="EG26" s="154"/>
      <c r="EH26" s="147"/>
      <c r="EI26" s="225"/>
      <c r="EJ26" s="226"/>
      <c r="EK26" s="145"/>
      <c r="EL26" s="146"/>
      <c r="EM26" s="32" t="str">
        <f>IF(AND('Merit Badge Counts'!J26=7,'Merit Badge Counts'!L26=11),"X","")</f>
        <v/>
      </c>
      <c r="EN26" s="146"/>
      <c r="EO26" s="146"/>
      <c r="EP26" s="146"/>
      <c r="EQ26" s="146"/>
      <c r="ER26" s="147"/>
      <c r="ES26" s="225"/>
      <c r="ET26" s="226"/>
      <c r="EU26" s="145"/>
      <c r="EV26" s="146"/>
      <c r="EW26" s="32" t="str">
        <f>IF(AND('Merit Badge Counts'!M26=14,'Merit Badge Counts'!O26=21),"X","")</f>
        <v/>
      </c>
      <c r="EX26" s="146"/>
      <c r="EY26" s="146"/>
      <c r="EZ26" s="146"/>
      <c r="FA26" s="147"/>
      <c r="FB26" s="225"/>
      <c r="FC26" s="226"/>
      <c r="FD26" s="145"/>
      <c r="FE26" s="146"/>
      <c r="FF26" s="146"/>
      <c r="FG26" s="32" t="str">
        <f>IF('Merit Badge Counts'!Q26=26,"X","")</f>
        <v/>
      </c>
      <c r="FH26" s="147"/>
      <c r="FI26" s="225"/>
      <c r="FJ26" s="226"/>
      <c r="FK26" s="145"/>
      <c r="FL26" s="146"/>
      <c r="FM26" s="146"/>
      <c r="FN26" s="32" t="str">
        <f>IF('Merit Badge Counts'!R26=31,"X","")</f>
        <v/>
      </c>
      <c r="FO26" s="147"/>
      <c r="FP26" s="225"/>
      <c r="FQ26" s="226"/>
      <c r="FR26" s="145"/>
      <c r="FS26" s="146"/>
      <c r="FT26" s="146"/>
      <c r="FU26" s="32" t="str">
        <f>IF('Merit Badge Counts'!S26=36,"X","")</f>
        <v/>
      </c>
      <c r="FV26" s="147"/>
      <c r="FW26" s="225"/>
      <c r="FX26" s="226"/>
      <c r="FY26" s="145"/>
      <c r="FZ26" s="146"/>
      <c r="GA26" s="146"/>
      <c r="GB26" s="32" t="str">
        <f>IF('Merit Badge Counts'!T26=41,"X","")</f>
        <v/>
      </c>
      <c r="GC26" s="147"/>
      <c r="GD26" s="225"/>
      <c r="GE26" s="226"/>
      <c r="GF26" s="145"/>
      <c r="GG26" s="146"/>
      <c r="GH26" s="146"/>
      <c r="GI26" s="32" t="str">
        <f>IF('Merit Badge Counts'!U26=46,"X","")</f>
        <v/>
      </c>
      <c r="GJ26" s="147"/>
      <c r="GK26" s="225"/>
      <c r="GL26" s="226"/>
      <c r="GM26" s="145"/>
      <c r="GN26" s="146"/>
      <c r="GO26" s="146"/>
      <c r="GP26" s="32" t="str">
        <f>IF('Merit Badge Counts'!V26=51,"X","")</f>
        <v/>
      </c>
      <c r="GQ26" s="147"/>
      <c r="GR26" s="225"/>
      <c r="GS26" s="226"/>
      <c r="GT26" s="145"/>
      <c r="GU26" s="146"/>
      <c r="GV26" s="146"/>
      <c r="GW26" s="32" t="str">
        <f>IF('Merit Badge Counts'!W26=56,"X","")</f>
        <v/>
      </c>
      <c r="GX26" s="147"/>
      <c r="GY26" s="225"/>
      <c r="GZ26" s="226"/>
      <c r="HA26" s="145"/>
      <c r="HB26" s="146"/>
      <c r="HC26" s="146"/>
      <c r="HD26" s="32" t="str">
        <f>IF('Merit Badge Counts'!X26=61,"X","")</f>
        <v/>
      </c>
      <c r="HE26" s="147"/>
      <c r="HF26" s="225"/>
      <c r="HG26" s="226"/>
      <c r="HH26" s="145"/>
      <c r="HI26" s="146"/>
      <c r="HJ26" s="146"/>
      <c r="HK26" s="32" t="str">
        <f>IF('Merit Badge Counts'!Y26=66,"X","")</f>
        <v/>
      </c>
      <c r="HL26" s="160"/>
      <c r="HM26" s="225"/>
      <c r="HN26" s="226"/>
    </row>
    <row r="27" spans="1:222" x14ac:dyDescent="0.3">
      <c r="A27" s="141" t="str">
        <f>IF(Roster!B52="","",Roster!B52)</f>
        <v/>
      </c>
      <c r="B27" s="142" t="str">
        <f>IF(Roster!C52="","",Roster!C52)</f>
        <v/>
      </c>
      <c r="C27" s="145"/>
      <c r="D27" s="146"/>
      <c r="E27" s="146"/>
      <c r="F27" s="146"/>
      <c r="G27" s="146"/>
      <c r="H27" s="147"/>
      <c r="I27" s="145"/>
      <c r="J27" s="146"/>
      <c r="K27" s="146"/>
      <c r="L27" s="147"/>
      <c r="M27" s="145"/>
      <c r="N27" s="147"/>
      <c r="O27" s="145"/>
      <c r="P27" s="147"/>
      <c r="Q27" s="148"/>
      <c r="R27" s="145"/>
      <c r="S27" s="147"/>
      <c r="T27" s="148"/>
      <c r="U27" s="225"/>
      <c r="V27" s="226"/>
      <c r="W27" s="145"/>
      <c r="X27" s="146"/>
      <c r="Y27" s="147"/>
      <c r="Z27" s="145"/>
      <c r="AA27" s="146"/>
      <c r="AB27" s="147"/>
      <c r="AC27" s="145"/>
      <c r="AD27" s="146"/>
      <c r="AE27" s="146"/>
      <c r="AF27" s="147"/>
      <c r="AG27" s="145"/>
      <c r="AH27" s="146"/>
      <c r="AI27" s="146"/>
      <c r="AJ27" s="147"/>
      <c r="AK27" s="145"/>
      <c r="AL27" s="146"/>
      <c r="AM27" s="147"/>
      <c r="AN27" s="145"/>
      <c r="AO27" s="146"/>
      <c r="AP27" s="147"/>
      <c r="AQ27" s="145"/>
      <c r="AR27" s="147"/>
      <c r="AS27" s="148"/>
      <c r="AT27" s="145"/>
      <c r="AU27" s="146"/>
      <c r="AV27" s="147"/>
      <c r="AW27" s="225"/>
      <c r="AX27" s="226"/>
      <c r="AY27" s="145"/>
      <c r="AZ27" s="146"/>
      <c r="BA27" s="147"/>
      <c r="BB27" s="145"/>
      <c r="BC27" s="146"/>
      <c r="BD27" s="146"/>
      <c r="BE27" s="146"/>
      <c r="BF27" s="146"/>
      <c r="BG27" s="146"/>
      <c r="BH27" s="147"/>
      <c r="BI27" s="145"/>
      <c r="BJ27" s="146"/>
      <c r="BK27" s="146"/>
      <c r="BL27" s="147"/>
      <c r="BM27" s="148"/>
      <c r="BN27" s="145"/>
      <c r="BO27" s="146"/>
      <c r="BP27" s="146"/>
      <c r="BQ27" s="147"/>
      <c r="BR27" s="145"/>
      <c r="BS27" s="146"/>
      <c r="BT27" s="146"/>
      <c r="BU27" s="146"/>
      <c r="BV27" s="147"/>
      <c r="BW27" s="145"/>
      <c r="BX27" s="146"/>
      <c r="BY27" s="147"/>
      <c r="BZ27" s="145"/>
      <c r="CA27" s="146"/>
      <c r="CB27" s="146"/>
      <c r="CC27" s="146"/>
      <c r="CD27" s="147"/>
      <c r="CE27" s="145"/>
      <c r="CF27" s="147"/>
      <c r="CG27" s="145"/>
      <c r="CH27" s="146"/>
      <c r="CI27" s="147"/>
      <c r="CJ27" s="225"/>
      <c r="CK27" s="226"/>
      <c r="CL27" s="145"/>
      <c r="CM27" s="147"/>
      <c r="CN27" s="145"/>
      <c r="CO27" s="146"/>
      <c r="CP27" s="146"/>
      <c r="CQ27" s="146"/>
      <c r="CR27" s="147"/>
      <c r="CS27" s="145"/>
      <c r="CT27" s="146"/>
      <c r="CU27" s="146"/>
      <c r="CV27" s="147"/>
      <c r="CW27" s="145"/>
      <c r="CX27" s="147"/>
      <c r="CY27" s="145"/>
      <c r="CZ27" s="146"/>
      <c r="DA27" s="146"/>
      <c r="DB27" s="147"/>
      <c r="DC27" s="145"/>
      <c r="DD27" s="146"/>
      <c r="DE27" s="146"/>
      <c r="DF27" s="146"/>
      <c r="DG27" s="147"/>
      <c r="DH27" s="145"/>
      <c r="DI27" s="146"/>
      <c r="DJ27" s="146"/>
      <c r="DK27" s="146"/>
      <c r="DL27" s="146"/>
      <c r="DM27" s="147"/>
      <c r="DN27" s="145"/>
      <c r="DO27" s="147"/>
      <c r="DP27" s="145"/>
      <c r="DQ27" s="146"/>
      <c r="DR27" s="146"/>
      <c r="DS27" s="147"/>
      <c r="DT27" s="148"/>
      <c r="DU27" s="154"/>
      <c r="DV27" s="146"/>
      <c r="DW27" s="147"/>
      <c r="DX27" s="225"/>
      <c r="DY27" s="226"/>
      <c r="DZ27" s="145"/>
      <c r="EA27" s="146"/>
      <c r="EB27" s="32" t="str">
        <f>IF(AND('Merit Badge Counts'!G27=4,'Merit Badge Counts'!I27=6),"X","")</f>
        <v/>
      </c>
      <c r="EC27" s="146"/>
      <c r="ED27" s="160"/>
      <c r="EE27" s="145"/>
      <c r="EF27" s="147"/>
      <c r="EG27" s="154"/>
      <c r="EH27" s="147"/>
      <c r="EI27" s="225"/>
      <c r="EJ27" s="226"/>
      <c r="EK27" s="145"/>
      <c r="EL27" s="146"/>
      <c r="EM27" s="32" t="str">
        <f>IF(AND('Merit Badge Counts'!J27=7,'Merit Badge Counts'!L27=11),"X","")</f>
        <v/>
      </c>
      <c r="EN27" s="146"/>
      <c r="EO27" s="146"/>
      <c r="EP27" s="146"/>
      <c r="EQ27" s="146"/>
      <c r="ER27" s="147"/>
      <c r="ES27" s="225"/>
      <c r="ET27" s="226"/>
      <c r="EU27" s="145"/>
      <c r="EV27" s="146"/>
      <c r="EW27" s="32" t="str">
        <f>IF(AND('Merit Badge Counts'!M27=14,'Merit Badge Counts'!O27=21),"X","")</f>
        <v/>
      </c>
      <c r="EX27" s="146"/>
      <c r="EY27" s="146"/>
      <c r="EZ27" s="146"/>
      <c r="FA27" s="147"/>
      <c r="FB27" s="225"/>
      <c r="FC27" s="226"/>
      <c r="FD27" s="145"/>
      <c r="FE27" s="146"/>
      <c r="FF27" s="146"/>
      <c r="FG27" s="32" t="str">
        <f>IF('Merit Badge Counts'!Q27=26,"X","")</f>
        <v/>
      </c>
      <c r="FH27" s="147"/>
      <c r="FI27" s="225"/>
      <c r="FJ27" s="226"/>
      <c r="FK27" s="145"/>
      <c r="FL27" s="146"/>
      <c r="FM27" s="146"/>
      <c r="FN27" s="32" t="str">
        <f>IF('Merit Badge Counts'!R27=31,"X","")</f>
        <v/>
      </c>
      <c r="FO27" s="147"/>
      <c r="FP27" s="225"/>
      <c r="FQ27" s="226"/>
      <c r="FR27" s="145"/>
      <c r="FS27" s="146"/>
      <c r="FT27" s="146"/>
      <c r="FU27" s="32" t="str">
        <f>IF('Merit Badge Counts'!S27=36,"X","")</f>
        <v/>
      </c>
      <c r="FV27" s="147"/>
      <c r="FW27" s="225"/>
      <c r="FX27" s="226"/>
      <c r="FY27" s="145"/>
      <c r="FZ27" s="146"/>
      <c r="GA27" s="146"/>
      <c r="GB27" s="32" t="str">
        <f>IF('Merit Badge Counts'!T27=41,"X","")</f>
        <v/>
      </c>
      <c r="GC27" s="147"/>
      <c r="GD27" s="225"/>
      <c r="GE27" s="226"/>
      <c r="GF27" s="145"/>
      <c r="GG27" s="146"/>
      <c r="GH27" s="146"/>
      <c r="GI27" s="32" t="str">
        <f>IF('Merit Badge Counts'!U27=46,"X","")</f>
        <v/>
      </c>
      <c r="GJ27" s="147"/>
      <c r="GK27" s="225"/>
      <c r="GL27" s="226"/>
      <c r="GM27" s="145"/>
      <c r="GN27" s="146"/>
      <c r="GO27" s="146"/>
      <c r="GP27" s="32" t="str">
        <f>IF('Merit Badge Counts'!V27=51,"X","")</f>
        <v/>
      </c>
      <c r="GQ27" s="147"/>
      <c r="GR27" s="225"/>
      <c r="GS27" s="226"/>
      <c r="GT27" s="145"/>
      <c r="GU27" s="146"/>
      <c r="GV27" s="146"/>
      <c r="GW27" s="32" t="str">
        <f>IF('Merit Badge Counts'!W27=56,"X","")</f>
        <v/>
      </c>
      <c r="GX27" s="147"/>
      <c r="GY27" s="225"/>
      <c r="GZ27" s="226"/>
      <c r="HA27" s="145"/>
      <c r="HB27" s="146"/>
      <c r="HC27" s="146"/>
      <c r="HD27" s="32" t="str">
        <f>IF('Merit Badge Counts'!X27=61,"X","")</f>
        <v/>
      </c>
      <c r="HE27" s="147"/>
      <c r="HF27" s="225"/>
      <c r="HG27" s="226"/>
      <c r="HH27" s="145"/>
      <c r="HI27" s="146"/>
      <c r="HJ27" s="146"/>
      <c r="HK27" s="32" t="str">
        <f>IF('Merit Badge Counts'!Y27=66,"X","")</f>
        <v/>
      </c>
      <c r="HL27" s="160"/>
      <c r="HM27" s="225"/>
      <c r="HN27" s="226"/>
    </row>
    <row r="28" spans="1:222" x14ac:dyDescent="0.3">
      <c r="A28" s="141" t="str">
        <f>IF(Roster!B54="","",Roster!B54)</f>
        <v/>
      </c>
      <c r="B28" s="142" t="str">
        <f>IF(Roster!C54="","",Roster!C54)</f>
        <v/>
      </c>
      <c r="C28" s="145"/>
      <c r="D28" s="146"/>
      <c r="E28" s="146"/>
      <c r="F28" s="146"/>
      <c r="G28" s="146"/>
      <c r="H28" s="147"/>
      <c r="I28" s="145"/>
      <c r="J28" s="146"/>
      <c r="K28" s="146"/>
      <c r="L28" s="147"/>
      <c r="M28" s="145"/>
      <c r="N28" s="147"/>
      <c r="O28" s="145"/>
      <c r="P28" s="147"/>
      <c r="Q28" s="148"/>
      <c r="R28" s="145"/>
      <c r="S28" s="147"/>
      <c r="T28" s="148"/>
      <c r="U28" s="225"/>
      <c r="V28" s="226"/>
      <c r="W28" s="145"/>
      <c r="X28" s="146"/>
      <c r="Y28" s="147"/>
      <c r="Z28" s="145"/>
      <c r="AA28" s="146"/>
      <c r="AB28" s="147"/>
      <c r="AC28" s="145"/>
      <c r="AD28" s="146"/>
      <c r="AE28" s="146"/>
      <c r="AF28" s="147"/>
      <c r="AG28" s="145"/>
      <c r="AH28" s="146"/>
      <c r="AI28" s="146"/>
      <c r="AJ28" s="147"/>
      <c r="AK28" s="145"/>
      <c r="AL28" s="146"/>
      <c r="AM28" s="147"/>
      <c r="AN28" s="145"/>
      <c r="AO28" s="146"/>
      <c r="AP28" s="147"/>
      <c r="AQ28" s="145"/>
      <c r="AR28" s="147"/>
      <c r="AS28" s="148"/>
      <c r="AT28" s="145"/>
      <c r="AU28" s="146"/>
      <c r="AV28" s="147"/>
      <c r="AW28" s="225"/>
      <c r="AX28" s="226"/>
      <c r="AY28" s="145"/>
      <c r="AZ28" s="146"/>
      <c r="BA28" s="147"/>
      <c r="BB28" s="145"/>
      <c r="BC28" s="146"/>
      <c r="BD28" s="146"/>
      <c r="BE28" s="146"/>
      <c r="BF28" s="146"/>
      <c r="BG28" s="146"/>
      <c r="BH28" s="147"/>
      <c r="BI28" s="145"/>
      <c r="BJ28" s="146"/>
      <c r="BK28" s="146"/>
      <c r="BL28" s="147"/>
      <c r="BM28" s="148"/>
      <c r="BN28" s="145"/>
      <c r="BO28" s="146"/>
      <c r="BP28" s="146"/>
      <c r="BQ28" s="147"/>
      <c r="BR28" s="145"/>
      <c r="BS28" s="146"/>
      <c r="BT28" s="146"/>
      <c r="BU28" s="146"/>
      <c r="BV28" s="147"/>
      <c r="BW28" s="145"/>
      <c r="BX28" s="146"/>
      <c r="BY28" s="147"/>
      <c r="BZ28" s="145"/>
      <c r="CA28" s="146"/>
      <c r="CB28" s="146"/>
      <c r="CC28" s="146"/>
      <c r="CD28" s="147"/>
      <c r="CE28" s="145"/>
      <c r="CF28" s="147"/>
      <c r="CG28" s="145"/>
      <c r="CH28" s="146"/>
      <c r="CI28" s="147"/>
      <c r="CJ28" s="225"/>
      <c r="CK28" s="226"/>
      <c r="CL28" s="145"/>
      <c r="CM28" s="147"/>
      <c r="CN28" s="145"/>
      <c r="CO28" s="146"/>
      <c r="CP28" s="146"/>
      <c r="CQ28" s="146"/>
      <c r="CR28" s="147"/>
      <c r="CS28" s="145"/>
      <c r="CT28" s="146"/>
      <c r="CU28" s="146"/>
      <c r="CV28" s="147"/>
      <c r="CW28" s="145"/>
      <c r="CX28" s="147"/>
      <c r="CY28" s="145"/>
      <c r="CZ28" s="146"/>
      <c r="DA28" s="146"/>
      <c r="DB28" s="147"/>
      <c r="DC28" s="145"/>
      <c r="DD28" s="146"/>
      <c r="DE28" s="146"/>
      <c r="DF28" s="146"/>
      <c r="DG28" s="147"/>
      <c r="DH28" s="145"/>
      <c r="DI28" s="146"/>
      <c r="DJ28" s="146"/>
      <c r="DK28" s="146"/>
      <c r="DL28" s="146"/>
      <c r="DM28" s="147"/>
      <c r="DN28" s="145"/>
      <c r="DO28" s="147"/>
      <c r="DP28" s="145"/>
      <c r="DQ28" s="146"/>
      <c r="DR28" s="146"/>
      <c r="DS28" s="147"/>
      <c r="DT28" s="148"/>
      <c r="DU28" s="154"/>
      <c r="DV28" s="146"/>
      <c r="DW28" s="147"/>
      <c r="DX28" s="225"/>
      <c r="DY28" s="226"/>
      <c r="DZ28" s="145"/>
      <c r="EA28" s="146"/>
      <c r="EB28" s="32" t="str">
        <f>IF(AND('Merit Badge Counts'!G28=4,'Merit Badge Counts'!I28=6),"X","")</f>
        <v/>
      </c>
      <c r="EC28" s="146"/>
      <c r="ED28" s="160"/>
      <c r="EE28" s="145"/>
      <c r="EF28" s="147"/>
      <c r="EG28" s="154"/>
      <c r="EH28" s="147"/>
      <c r="EI28" s="225"/>
      <c r="EJ28" s="226"/>
      <c r="EK28" s="145"/>
      <c r="EL28" s="146"/>
      <c r="EM28" s="32" t="str">
        <f>IF(AND('Merit Badge Counts'!J28=7,'Merit Badge Counts'!L28=11),"X","")</f>
        <v/>
      </c>
      <c r="EN28" s="146"/>
      <c r="EO28" s="146"/>
      <c r="EP28" s="146"/>
      <c r="EQ28" s="146"/>
      <c r="ER28" s="147"/>
      <c r="ES28" s="225"/>
      <c r="ET28" s="226"/>
      <c r="EU28" s="145"/>
      <c r="EV28" s="146"/>
      <c r="EW28" s="32" t="str">
        <f>IF(AND('Merit Badge Counts'!M28=14,'Merit Badge Counts'!O28=21),"X","")</f>
        <v/>
      </c>
      <c r="EX28" s="146"/>
      <c r="EY28" s="146"/>
      <c r="EZ28" s="146"/>
      <c r="FA28" s="147"/>
      <c r="FB28" s="225"/>
      <c r="FC28" s="226"/>
      <c r="FD28" s="145"/>
      <c r="FE28" s="146"/>
      <c r="FF28" s="146"/>
      <c r="FG28" s="32" t="str">
        <f>IF('Merit Badge Counts'!Q28=26,"X","")</f>
        <v/>
      </c>
      <c r="FH28" s="147"/>
      <c r="FI28" s="225"/>
      <c r="FJ28" s="226"/>
      <c r="FK28" s="145"/>
      <c r="FL28" s="146"/>
      <c r="FM28" s="146"/>
      <c r="FN28" s="32" t="str">
        <f>IF('Merit Badge Counts'!R28=31,"X","")</f>
        <v/>
      </c>
      <c r="FO28" s="147"/>
      <c r="FP28" s="225"/>
      <c r="FQ28" s="226"/>
      <c r="FR28" s="145"/>
      <c r="FS28" s="146"/>
      <c r="FT28" s="146"/>
      <c r="FU28" s="32" t="str">
        <f>IF('Merit Badge Counts'!S28=36,"X","")</f>
        <v/>
      </c>
      <c r="FV28" s="147"/>
      <c r="FW28" s="225"/>
      <c r="FX28" s="226"/>
      <c r="FY28" s="145"/>
      <c r="FZ28" s="146"/>
      <c r="GA28" s="146"/>
      <c r="GB28" s="32" t="str">
        <f>IF('Merit Badge Counts'!T28=41,"X","")</f>
        <v/>
      </c>
      <c r="GC28" s="147"/>
      <c r="GD28" s="225"/>
      <c r="GE28" s="226"/>
      <c r="GF28" s="145"/>
      <c r="GG28" s="146"/>
      <c r="GH28" s="146"/>
      <c r="GI28" s="32" t="str">
        <f>IF('Merit Badge Counts'!U28=46,"X","")</f>
        <v/>
      </c>
      <c r="GJ28" s="147"/>
      <c r="GK28" s="225"/>
      <c r="GL28" s="226"/>
      <c r="GM28" s="145"/>
      <c r="GN28" s="146"/>
      <c r="GO28" s="146"/>
      <c r="GP28" s="32" t="str">
        <f>IF('Merit Badge Counts'!V28=51,"X","")</f>
        <v/>
      </c>
      <c r="GQ28" s="147"/>
      <c r="GR28" s="225"/>
      <c r="GS28" s="226"/>
      <c r="GT28" s="145"/>
      <c r="GU28" s="146"/>
      <c r="GV28" s="146"/>
      <c r="GW28" s="32" t="str">
        <f>IF('Merit Badge Counts'!W28=56,"X","")</f>
        <v/>
      </c>
      <c r="GX28" s="147"/>
      <c r="GY28" s="225"/>
      <c r="GZ28" s="226"/>
      <c r="HA28" s="145"/>
      <c r="HB28" s="146"/>
      <c r="HC28" s="146"/>
      <c r="HD28" s="32" t="str">
        <f>IF('Merit Badge Counts'!X28=61,"X","")</f>
        <v/>
      </c>
      <c r="HE28" s="147"/>
      <c r="HF28" s="225"/>
      <c r="HG28" s="226"/>
      <c r="HH28" s="145"/>
      <c r="HI28" s="146"/>
      <c r="HJ28" s="146"/>
      <c r="HK28" s="32" t="str">
        <f>IF('Merit Badge Counts'!Y28=66,"X","")</f>
        <v/>
      </c>
      <c r="HL28" s="160"/>
      <c r="HM28" s="225"/>
      <c r="HN28" s="226"/>
    </row>
    <row r="29" spans="1:222" x14ac:dyDescent="0.3">
      <c r="A29" s="141" t="str">
        <f>IF(Roster!B56="","",Roster!B56)</f>
        <v/>
      </c>
      <c r="B29" s="142" t="str">
        <f>IF(Roster!C56="","",Roster!C56)</f>
        <v/>
      </c>
      <c r="C29" s="145"/>
      <c r="D29" s="146"/>
      <c r="E29" s="146"/>
      <c r="F29" s="146"/>
      <c r="G29" s="146"/>
      <c r="H29" s="147"/>
      <c r="I29" s="145"/>
      <c r="J29" s="146"/>
      <c r="K29" s="146"/>
      <c r="L29" s="147"/>
      <c r="M29" s="145"/>
      <c r="N29" s="147"/>
      <c r="O29" s="145"/>
      <c r="P29" s="147"/>
      <c r="Q29" s="148"/>
      <c r="R29" s="145"/>
      <c r="S29" s="147"/>
      <c r="T29" s="148"/>
      <c r="U29" s="225"/>
      <c r="V29" s="226"/>
      <c r="W29" s="145"/>
      <c r="X29" s="146"/>
      <c r="Y29" s="147"/>
      <c r="Z29" s="145"/>
      <c r="AA29" s="146"/>
      <c r="AB29" s="147"/>
      <c r="AC29" s="145"/>
      <c r="AD29" s="146"/>
      <c r="AE29" s="146"/>
      <c r="AF29" s="147"/>
      <c r="AG29" s="145"/>
      <c r="AH29" s="146"/>
      <c r="AI29" s="146"/>
      <c r="AJ29" s="147"/>
      <c r="AK29" s="145"/>
      <c r="AL29" s="146"/>
      <c r="AM29" s="147"/>
      <c r="AN29" s="145"/>
      <c r="AO29" s="146"/>
      <c r="AP29" s="147"/>
      <c r="AQ29" s="145"/>
      <c r="AR29" s="147"/>
      <c r="AS29" s="148"/>
      <c r="AT29" s="145"/>
      <c r="AU29" s="146"/>
      <c r="AV29" s="147"/>
      <c r="AW29" s="225"/>
      <c r="AX29" s="226"/>
      <c r="AY29" s="145"/>
      <c r="AZ29" s="146"/>
      <c r="BA29" s="147"/>
      <c r="BB29" s="145"/>
      <c r="BC29" s="146"/>
      <c r="BD29" s="146"/>
      <c r="BE29" s="146"/>
      <c r="BF29" s="146"/>
      <c r="BG29" s="146"/>
      <c r="BH29" s="147"/>
      <c r="BI29" s="145"/>
      <c r="BJ29" s="146"/>
      <c r="BK29" s="146"/>
      <c r="BL29" s="147"/>
      <c r="BM29" s="148"/>
      <c r="BN29" s="145"/>
      <c r="BO29" s="146"/>
      <c r="BP29" s="146"/>
      <c r="BQ29" s="147"/>
      <c r="BR29" s="145"/>
      <c r="BS29" s="146"/>
      <c r="BT29" s="146"/>
      <c r="BU29" s="146"/>
      <c r="BV29" s="147"/>
      <c r="BW29" s="145"/>
      <c r="BX29" s="146"/>
      <c r="BY29" s="147"/>
      <c r="BZ29" s="145"/>
      <c r="CA29" s="146"/>
      <c r="CB29" s="146"/>
      <c r="CC29" s="146"/>
      <c r="CD29" s="147"/>
      <c r="CE29" s="145"/>
      <c r="CF29" s="147"/>
      <c r="CG29" s="145"/>
      <c r="CH29" s="146"/>
      <c r="CI29" s="147"/>
      <c r="CJ29" s="225"/>
      <c r="CK29" s="226"/>
      <c r="CL29" s="145"/>
      <c r="CM29" s="147"/>
      <c r="CN29" s="145"/>
      <c r="CO29" s="146"/>
      <c r="CP29" s="146"/>
      <c r="CQ29" s="146"/>
      <c r="CR29" s="147"/>
      <c r="CS29" s="145"/>
      <c r="CT29" s="146"/>
      <c r="CU29" s="146"/>
      <c r="CV29" s="147"/>
      <c r="CW29" s="145"/>
      <c r="CX29" s="147"/>
      <c r="CY29" s="145"/>
      <c r="CZ29" s="146"/>
      <c r="DA29" s="146"/>
      <c r="DB29" s="147"/>
      <c r="DC29" s="145"/>
      <c r="DD29" s="146"/>
      <c r="DE29" s="146"/>
      <c r="DF29" s="146"/>
      <c r="DG29" s="147"/>
      <c r="DH29" s="145"/>
      <c r="DI29" s="146"/>
      <c r="DJ29" s="146"/>
      <c r="DK29" s="146"/>
      <c r="DL29" s="146"/>
      <c r="DM29" s="147"/>
      <c r="DN29" s="145"/>
      <c r="DO29" s="147"/>
      <c r="DP29" s="145"/>
      <c r="DQ29" s="146"/>
      <c r="DR29" s="146"/>
      <c r="DS29" s="147"/>
      <c r="DT29" s="148"/>
      <c r="DU29" s="154"/>
      <c r="DV29" s="146"/>
      <c r="DW29" s="147"/>
      <c r="DX29" s="225"/>
      <c r="DY29" s="226"/>
      <c r="DZ29" s="145"/>
      <c r="EA29" s="146"/>
      <c r="EB29" s="32" t="str">
        <f>IF(AND('Merit Badge Counts'!G29=4,'Merit Badge Counts'!I29=6),"X","")</f>
        <v/>
      </c>
      <c r="EC29" s="146"/>
      <c r="ED29" s="160"/>
      <c r="EE29" s="145"/>
      <c r="EF29" s="147"/>
      <c r="EG29" s="154"/>
      <c r="EH29" s="147"/>
      <c r="EI29" s="225"/>
      <c r="EJ29" s="226"/>
      <c r="EK29" s="145"/>
      <c r="EL29" s="146"/>
      <c r="EM29" s="32" t="str">
        <f>IF(AND('Merit Badge Counts'!J29=7,'Merit Badge Counts'!L29=11),"X","")</f>
        <v/>
      </c>
      <c r="EN29" s="146"/>
      <c r="EO29" s="146"/>
      <c r="EP29" s="146"/>
      <c r="EQ29" s="146"/>
      <c r="ER29" s="147"/>
      <c r="ES29" s="225"/>
      <c r="ET29" s="226"/>
      <c r="EU29" s="145"/>
      <c r="EV29" s="146"/>
      <c r="EW29" s="32" t="str">
        <f>IF(AND('Merit Badge Counts'!M29=14,'Merit Badge Counts'!O29=21),"X","")</f>
        <v/>
      </c>
      <c r="EX29" s="146"/>
      <c r="EY29" s="146"/>
      <c r="EZ29" s="146"/>
      <c r="FA29" s="147"/>
      <c r="FB29" s="225"/>
      <c r="FC29" s="226"/>
      <c r="FD29" s="145"/>
      <c r="FE29" s="146"/>
      <c r="FF29" s="146"/>
      <c r="FG29" s="32" t="str">
        <f>IF('Merit Badge Counts'!Q29=26,"X","")</f>
        <v/>
      </c>
      <c r="FH29" s="147"/>
      <c r="FI29" s="225"/>
      <c r="FJ29" s="226"/>
      <c r="FK29" s="145"/>
      <c r="FL29" s="146"/>
      <c r="FM29" s="146"/>
      <c r="FN29" s="32" t="str">
        <f>IF('Merit Badge Counts'!R29=31,"X","")</f>
        <v/>
      </c>
      <c r="FO29" s="147"/>
      <c r="FP29" s="225"/>
      <c r="FQ29" s="226"/>
      <c r="FR29" s="145"/>
      <c r="FS29" s="146"/>
      <c r="FT29" s="146"/>
      <c r="FU29" s="32" t="str">
        <f>IF('Merit Badge Counts'!S29=36,"X","")</f>
        <v/>
      </c>
      <c r="FV29" s="147"/>
      <c r="FW29" s="225"/>
      <c r="FX29" s="226"/>
      <c r="FY29" s="145"/>
      <c r="FZ29" s="146"/>
      <c r="GA29" s="146"/>
      <c r="GB29" s="32" t="str">
        <f>IF('Merit Badge Counts'!T29=41,"X","")</f>
        <v/>
      </c>
      <c r="GC29" s="147"/>
      <c r="GD29" s="225"/>
      <c r="GE29" s="226"/>
      <c r="GF29" s="145"/>
      <c r="GG29" s="146"/>
      <c r="GH29" s="146"/>
      <c r="GI29" s="32" t="str">
        <f>IF('Merit Badge Counts'!U29=46,"X","")</f>
        <v/>
      </c>
      <c r="GJ29" s="147"/>
      <c r="GK29" s="225"/>
      <c r="GL29" s="226"/>
      <c r="GM29" s="145"/>
      <c r="GN29" s="146"/>
      <c r="GO29" s="146"/>
      <c r="GP29" s="32" t="str">
        <f>IF('Merit Badge Counts'!V29=51,"X","")</f>
        <v/>
      </c>
      <c r="GQ29" s="147"/>
      <c r="GR29" s="225"/>
      <c r="GS29" s="226"/>
      <c r="GT29" s="145"/>
      <c r="GU29" s="146"/>
      <c r="GV29" s="146"/>
      <c r="GW29" s="32" t="str">
        <f>IF('Merit Badge Counts'!W29=56,"X","")</f>
        <v/>
      </c>
      <c r="GX29" s="147"/>
      <c r="GY29" s="225"/>
      <c r="GZ29" s="226"/>
      <c r="HA29" s="145"/>
      <c r="HB29" s="146"/>
      <c r="HC29" s="146"/>
      <c r="HD29" s="32" t="str">
        <f>IF('Merit Badge Counts'!X29=61,"X","")</f>
        <v/>
      </c>
      <c r="HE29" s="147"/>
      <c r="HF29" s="225"/>
      <c r="HG29" s="226"/>
      <c r="HH29" s="145"/>
      <c r="HI29" s="146"/>
      <c r="HJ29" s="146"/>
      <c r="HK29" s="32" t="str">
        <f>IF('Merit Badge Counts'!Y29=66,"X","")</f>
        <v/>
      </c>
      <c r="HL29" s="160"/>
      <c r="HM29" s="225"/>
      <c r="HN29" s="226"/>
    </row>
    <row r="30" spans="1:222" x14ac:dyDescent="0.3">
      <c r="A30" s="141" t="str">
        <f>IF(Roster!B58="","",Roster!B58)</f>
        <v/>
      </c>
      <c r="B30" s="142" t="str">
        <f>IF(Roster!C58="","",Roster!C58)</f>
        <v/>
      </c>
      <c r="C30" s="145"/>
      <c r="D30" s="146"/>
      <c r="E30" s="146"/>
      <c r="F30" s="146"/>
      <c r="G30" s="146"/>
      <c r="H30" s="147"/>
      <c r="I30" s="145"/>
      <c r="J30" s="146"/>
      <c r="K30" s="146"/>
      <c r="L30" s="147"/>
      <c r="M30" s="145"/>
      <c r="N30" s="147"/>
      <c r="O30" s="145"/>
      <c r="P30" s="147"/>
      <c r="Q30" s="148"/>
      <c r="R30" s="145"/>
      <c r="S30" s="147"/>
      <c r="T30" s="148"/>
      <c r="U30" s="225"/>
      <c r="V30" s="226"/>
      <c r="W30" s="145"/>
      <c r="X30" s="146"/>
      <c r="Y30" s="147"/>
      <c r="Z30" s="145"/>
      <c r="AA30" s="146"/>
      <c r="AB30" s="147"/>
      <c r="AC30" s="145"/>
      <c r="AD30" s="146"/>
      <c r="AE30" s="146"/>
      <c r="AF30" s="147"/>
      <c r="AG30" s="145"/>
      <c r="AH30" s="146"/>
      <c r="AI30" s="146"/>
      <c r="AJ30" s="147"/>
      <c r="AK30" s="145"/>
      <c r="AL30" s="146"/>
      <c r="AM30" s="147"/>
      <c r="AN30" s="145"/>
      <c r="AO30" s="146"/>
      <c r="AP30" s="147"/>
      <c r="AQ30" s="145"/>
      <c r="AR30" s="147"/>
      <c r="AS30" s="148"/>
      <c r="AT30" s="145"/>
      <c r="AU30" s="146"/>
      <c r="AV30" s="147"/>
      <c r="AW30" s="225"/>
      <c r="AX30" s="226"/>
      <c r="AY30" s="145"/>
      <c r="AZ30" s="146"/>
      <c r="BA30" s="147"/>
      <c r="BB30" s="145"/>
      <c r="BC30" s="146"/>
      <c r="BD30" s="146"/>
      <c r="BE30" s="146"/>
      <c r="BF30" s="146"/>
      <c r="BG30" s="146"/>
      <c r="BH30" s="147"/>
      <c r="BI30" s="145"/>
      <c r="BJ30" s="146"/>
      <c r="BK30" s="146"/>
      <c r="BL30" s="147"/>
      <c r="BM30" s="148"/>
      <c r="BN30" s="145"/>
      <c r="BO30" s="146"/>
      <c r="BP30" s="146"/>
      <c r="BQ30" s="147"/>
      <c r="BR30" s="145"/>
      <c r="BS30" s="146"/>
      <c r="BT30" s="146"/>
      <c r="BU30" s="146"/>
      <c r="BV30" s="147"/>
      <c r="BW30" s="145"/>
      <c r="BX30" s="146"/>
      <c r="BY30" s="147"/>
      <c r="BZ30" s="145"/>
      <c r="CA30" s="146"/>
      <c r="CB30" s="146"/>
      <c r="CC30" s="146"/>
      <c r="CD30" s="147"/>
      <c r="CE30" s="145"/>
      <c r="CF30" s="147"/>
      <c r="CG30" s="145"/>
      <c r="CH30" s="146"/>
      <c r="CI30" s="147"/>
      <c r="CJ30" s="225"/>
      <c r="CK30" s="226"/>
      <c r="CL30" s="145"/>
      <c r="CM30" s="147"/>
      <c r="CN30" s="145"/>
      <c r="CO30" s="146"/>
      <c r="CP30" s="146"/>
      <c r="CQ30" s="146"/>
      <c r="CR30" s="147"/>
      <c r="CS30" s="145"/>
      <c r="CT30" s="146"/>
      <c r="CU30" s="146"/>
      <c r="CV30" s="147"/>
      <c r="CW30" s="145"/>
      <c r="CX30" s="147"/>
      <c r="CY30" s="145"/>
      <c r="CZ30" s="146"/>
      <c r="DA30" s="146"/>
      <c r="DB30" s="147"/>
      <c r="DC30" s="145"/>
      <c r="DD30" s="146"/>
      <c r="DE30" s="146"/>
      <c r="DF30" s="146"/>
      <c r="DG30" s="147"/>
      <c r="DH30" s="145"/>
      <c r="DI30" s="146"/>
      <c r="DJ30" s="146"/>
      <c r="DK30" s="146"/>
      <c r="DL30" s="146"/>
      <c r="DM30" s="147"/>
      <c r="DN30" s="145"/>
      <c r="DO30" s="147"/>
      <c r="DP30" s="145"/>
      <c r="DQ30" s="146"/>
      <c r="DR30" s="146"/>
      <c r="DS30" s="147"/>
      <c r="DT30" s="148"/>
      <c r="DU30" s="154"/>
      <c r="DV30" s="146"/>
      <c r="DW30" s="147"/>
      <c r="DX30" s="225"/>
      <c r="DY30" s="226"/>
      <c r="DZ30" s="145"/>
      <c r="EA30" s="146"/>
      <c r="EB30" s="32" t="str">
        <f>IF(AND('Merit Badge Counts'!G30=4,'Merit Badge Counts'!I30=6),"X","")</f>
        <v/>
      </c>
      <c r="EC30" s="146"/>
      <c r="ED30" s="160"/>
      <c r="EE30" s="145"/>
      <c r="EF30" s="147"/>
      <c r="EG30" s="154"/>
      <c r="EH30" s="147"/>
      <c r="EI30" s="225"/>
      <c r="EJ30" s="226"/>
      <c r="EK30" s="145"/>
      <c r="EL30" s="146"/>
      <c r="EM30" s="32" t="str">
        <f>IF(AND('Merit Badge Counts'!J30=7,'Merit Badge Counts'!L30=11),"X","")</f>
        <v/>
      </c>
      <c r="EN30" s="146"/>
      <c r="EO30" s="146"/>
      <c r="EP30" s="146"/>
      <c r="EQ30" s="146"/>
      <c r="ER30" s="147"/>
      <c r="ES30" s="225"/>
      <c r="ET30" s="226"/>
      <c r="EU30" s="145"/>
      <c r="EV30" s="146"/>
      <c r="EW30" s="32" t="str">
        <f>IF(AND('Merit Badge Counts'!M30=14,'Merit Badge Counts'!O30=21),"X","")</f>
        <v/>
      </c>
      <c r="EX30" s="146"/>
      <c r="EY30" s="146"/>
      <c r="EZ30" s="146"/>
      <c r="FA30" s="147"/>
      <c r="FB30" s="225"/>
      <c r="FC30" s="226"/>
      <c r="FD30" s="145"/>
      <c r="FE30" s="146"/>
      <c r="FF30" s="146"/>
      <c r="FG30" s="32" t="str">
        <f>IF('Merit Badge Counts'!Q30=26,"X","")</f>
        <v/>
      </c>
      <c r="FH30" s="147"/>
      <c r="FI30" s="225"/>
      <c r="FJ30" s="226"/>
      <c r="FK30" s="145"/>
      <c r="FL30" s="146"/>
      <c r="FM30" s="146"/>
      <c r="FN30" s="32" t="str">
        <f>IF('Merit Badge Counts'!R30=31,"X","")</f>
        <v/>
      </c>
      <c r="FO30" s="147"/>
      <c r="FP30" s="225"/>
      <c r="FQ30" s="226"/>
      <c r="FR30" s="145"/>
      <c r="FS30" s="146"/>
      <c r="FT30" s="146"/>
      <c r="FU30" s="32" t="str">
        <f>IF('Merit Badge Counts'!S30=36,"X","")</f>
        <v/>
      </c>
      <c r="FV30" s="147"/>
      <c r="FW30" s="225"/>
      <c r="FX30" s="226"/>
      <c r="FY30" s="145"/>
      <c r="FZ30" s="146"/>
      <c r="GA30" s="146"/>
      <c r="GB30" s="32" t="str">
        <f>IF('Merit Badge Counts'!T30=41,"X","")</f>
        <v/>
      </c>
      <c r="GC30" s="147"/>
      <c r="GD30" s="225"/>
      <c r="GE30" s="226"/>
      <c r="GF30" s="145"/>
      <c r="GG30" s="146"/>
      <c r="GH30" s="146"/>
      <c r="GI30" s="32" t="str">
        <f>IF('Merit Badge Counts'!U30=46,"X","")</f>
        <v/>
      </c>
      <c r="GJ30" s="147"/>
      <c r="GK30" s="225"/>
      <c r="GL30" s="226"/>
      <c r="GM30" s="145"/>
      <c r="GN30" s="146"/>
      <c r="GO30" s="146"/>
      <c r="GP30" s="32" t="str">
        <f>IF('Merit Badge Counts'!V30=51,"X","")</f>
        <v/>
      </c>
      <c r="GQ30" s="147"/>
      <c r="GR30" s="225"/>
      <c r="GS30" s="226"/>
      <c r="GT30" s="145"/>
      <c r="GU30" s="146"/>
      <c r="GV30" s="146"/>
      <c r="GW30" s="32" t="str">
        <f>IF('Merit Badge Counts'!W30=56,"X","")</f>
        <v/>
      </c>
      <c r="GX30" s="147"/>
      <c r="GY30" s="225"/>
      <c r="GZ30" s="226"/>
      <c r="HA30" s="145"/>
      <c r="HB30" s="146"/>
      <c r="HC30" s="146"/>
      <c r="HD30" s="32" t="str">
        <f>IF('Merit Badge Counts'!X30=61,"X","")</f>
        <v/>
      </c>
      <c r="HE30" s="147"/>
      <c r="HF30" s="225"/>
      <c r="HG30" s="226"/>
      <c r="HH30" s="145"/>
      <c r="HI30" s="146"/>
      <c r="HJ30" s="146"/>
      <c r="HK30" s="32" t="str">
        <f>IF('Merit Badge Counts'!Y30=66,"X","")</f>
        <v/>
      </c>
      <c r="HL30" s="160"/>
      <c r="HM30" s="225"/>
      <c r="HN30" s="226"/>
    </row>
    <row r="31" spans="1:222" x14ac:dyDescent="0.3">
      <c r="A31" s="141" t="str">
        <f>IF(Roster!B60="","",Roster!B60)</f>
        <v/>
      </c>
      <c r="B31" s="142" t="str">
        <f>IF(Roster!C60="","",Roster!C60)</f>
        <v/>
      </c>
      <c r="C31" s="145"/>
      <c r="D31" s="146"/>
      <c r="E31" s="146"/>
      <c r="F31" s="146"/>
      <c r="G31" s="146"/>
      <c r="H31" s="147"/>
      <c r="I31" s="145"/>
      <c r="J31" s="146"/>
      <c r="K31" s="146"/>
      <c r="L31" s="147"/>
      <c r="M31" s="145"/>
      <c r="N31" s="147"/>
      <c r="O31" s="145"/>
      <c r="P31" s="147"/>
      <c r="Q31" s="148"/>
      <c r="R31" s="145"/>
      <c r="S31" s="147"/>
      <c r="T31" s="148"/>
      <c r="U31" s="225"/>
      <c r="V31" s="226"/>
      <c r="W31" s="145"/>
      <c r="X31" s="146"/>
      <c r="Y31" s="147"/>
      <c r="Z31" s="145"/>
      <c r="AA31" s="146"/>
      <c r="AB31" s="147"/>
      <c r="AC31" s="145"/>
      <c r="AD31" s="146"/>
      <c r="AE31" s="146"/>
      <c r="AF31" s="147"/>
      <c r="AG31" s="145"/>
      <c r="AH31" s="146"/>
      <c r="AI31" s="146"/>
      <c r="AJ31" s="147"/>
      <c r="AK31" s="145"/>
      <c r="AL31" s="146"/>
      <c r="AM31" s="147"/>
      <c r="AN31" s="145"/>
      <c r="AO31" s="146"/>
      <c r="AP31" s="147"/>
      <c r="AQ31" s="145"/>
      <c r="AR31" s="147"/>
      <c r="AS31" s="148"/>
      <c r="AT31" s="145"/>
      <c r="AU31" s="146"/>
      <c r="AV31" s="147"/>
      <c r="AW31" s="225"/>
      <c r="AX31" s="226"/>
      <c r="AY31" s="145"/>
      <c r="AZ31" s="146"/>
      <c r="BA31" s="147"/>
      <c r="BB31" s="145"/>
      <c r="BC31" s="146"/>
      <c r="BD31" s="146"/>
      <c r="BE31" s="146"/>
      <c r="BF31" s="146"/>
      <c r="BG31" s="146"/>
      <c r="BH31" s="147"/>
      <c r="BI31" s="145"/>
      <c r="BJ31" s="146"/>
      <c r="BK31" s="146"/>
      <c r="BL31" s="147"/>
      <c r="BM31" s="148"/>
      <c r="BN31" s="145"/>
      <c r="BO31" s="146"/>
      <c r="BP31" s="146"/>
      <c r="BQ31" s="147"/>
      <c r="BR31" s="145"/>
      <c r="BS31" s="146"/>
      <c r="BT31" s="146"/>
      <c r="BU31" s="146"/>
      <c r="BV31" s="147"/>
      <c r="BW31" s="145"/>
      <c r="BX31" s="146"/>
      <c r="BY31" s="147"/>
      <c r="BZ31" s="145"/>
      <c r="CA31" s="146"/>
      <c r="CB31" s="146"/>
      <c r="CC31" s="146"/>
      <c r="CD31" s="147"/>
      <c r="CE31" s="145"/>
      <c r="CF31" s="147"/>
      <c r="CG31" s="145"/>
      <c r="CH31" s="146"/>
      <c r="CI31" s="147"/>
      <c r="CJ31" s="225"/>
      <c r="CK31" s="226"/>
      <c r="CL31" s="145"/>
      <c r="CM31" s="147"/>
      <c r="CN31" s="145"/>
      <c r="CO31" s="146"/>
      <c r="CP31" s="146"/>
      <c r="CQ31" s="146"/>
      <c r="CR31" s="147"/>
      <c r="CS31" s="145"/>
      <c r="CT31" s="146"/>
      <c r="CU31" s="146"/>
      <c r="CV31" s="147"/>
      <c r="CW31" s="145"/>
      <c r="CX31" s="147"/>
      <c r="CY31" s="145"/>
      <c r="CZ31" s="146"/>
      <c r="DA31" s="146"/>
      <c r="DB31" s="147"/>
      <c r="DC31" s="145"/>
      <c r="DD31" s="146"/>
      <c r="DE31" s="146"/>
      <c r="DF31" s="146"/>
      <c r="DG31" s="147"/>
      <c r="DH31" s="145"/>
      <c r="DI31" s="146"/>
      <c r="DJ31" s="146"/>
      <c r="DK31" s="146"/>
      <c r="DL31" s="146"/>
      <c r="DM31" s="147"/>
      <c r="DN31" s="145"/>
      <c r="DO31" s="147"/>
      <c r="DP31" s="145"/>
      <c r="DQ31" s="146"/>
      <c r="DR31" s="146"/>
      <c r="DS31" s="147"/>
      <c r="DT31" s="148"/>
      <c r="DU31" s="154"/>
      <c r="DV31" s="146"/>
      <c r="DW31" s="147"/>
      <c r="DX31" s="225"/>
      <c r="DY31" s="226"/>
      <c r="DZ31" s="145"/>
      <c r="EA31" s="146"/>
      <c r="EB31" s="32" t="str">
        <f>IF(AND('Merit Badge Counts'!G31=4,'Merit Badge Counts'!I31=6),"X","")</f>
        <v/>
      </c>
      <c r="EC31" s="146"/>
      <c r="ED31" s="160"/>
      <c r="EE31" s="145"/>
      <c r="EF31" s="147"/>
      <c r="EG31" s="154"/>
      <c r="EH31" s="147"/>
      <c r="EI31" s="225"/>
      <c r="EJ31" s="226"/>
      <c r="EK31" s="145"/>
      <c r="EL31" s="146"/>
      <c r="EM31" s="32" t="str">
        <f>IF(AND('Merit Badge Counts'!J31=7,'Merit Badge Counts'!L31=11),"X","")</f>
        <v/>
      </c>
      <c r="EN31" s="146"/>
      <c r="EO31" s="146"/>
      <c r="EP31" s="146"/>
      <c r="EQ31" s="146"/>
      <c r="ER31" s="147"/>
      <c r="ES31" s="225"/>
      <c r="ET31" s="226"/>
      <c r="EU31" s="145"/>
      <c r="EV31" s="146"/>
      <c r="EW31" s="32" t="str">
        <f>IF(AND('Merit Badge Counts'!M31=14,'Merit Badge Counts'!O31=21),"X","")</f>
        <v/>
      </c>
      <c r="EX31" s="146"/>
      <c r="EY31" s="146"/>
      <c r="EZ31" s="146"/>
      <c r="FA31" s="147"/>
      <c r="FB31" s="225"/>
      <c r="FC31" s="226"/>
      <c r="FD31" s="145"/>
      <c r="FE31" s="146"/>
      <c r="FF31" s="146"/>
      <c r="FG31" s="32" t="str">
        <f>IF('Merit Badge Counts'!Q31=26,"X","")</f>
        <v/>
      </c>
      <c r="FH31" s="147"/>
      <c r="FI31" s="225"/>
      <c r="FJ31" s="226"/>
      <c r="FK31" s="145"/>
      <c r="FL31" s="146"/>
      <c r="FM31" s="146"/>
      <c r="FN31" s="32" t="str">
        <f>IF('Merit Badge Counts'!R31=31,"X","")</f>
        <v/>
      </c>
      <c r="FO31" s="147"/>
      <c r="FP31" s="225"/>
      <c r="FQ31" s="226"/>
      <c r="FR31" s="145"/>
      <c r="FS31" s="146"/>
      <c r="FT31" s="146"/>
      <c r="FU31" s="32" t="str">
        <f>IF('Merit Badge Counts'!S31=36,"X","")</f>
        <v/>
      </c>
      <c r="FV31" s="147"/>
      <c r="FW31" s="225"/>
      <c r="FX31" s="226"/>
      <c r="FY31" s="145"/>
      <c r="FZ31" s="146"/>
      <c r="GA31" s="146"/>
      <c r="GB31" s="32" t="str">
        <f>IF('Merit Badge Counts'!T31=41,"X","")</f>
        <v/>
      </c>
      <c r="GC31" s="147"/>
      <c r="GD31" s="225"/>
      <c r="GE31" s="226"/>
      <c r="GF31" s="145"/>
      <c r="GG31" s="146"/>
      <c r="GH31" s="146"/>
      <c r="GI31" s="32" t="str">
        <f>IF('Merit Badge Counts'!U31=46,"X","")</f>
        <v/>
      </c>
      <c r="GJ31" s="147"/>
      <c r="GK31" s="225"/>
      <c r="GL31" s="226"/>
      <c r="GM31" s="145"/>
      <c r="GN31" s="146"/>
      <c r="GO31" s="146"/>
      <c r="GP31" s="32" t="str">
        <f>IF('Merit Badge Counts'!V31=51,"X","")</f>
        <v/>
      </c>
      <c r="GQ31" s="147"/>
      <c r="GR31" s="225"/>
      <c r="GS31" s="226"/>
      <c r="GT31" s="145"/>
      <c r="GU31" s="146"/>
      <c r="GV31" s="146"/>
      <c r="GW31" s="32" t="str">
        <f>IF('Merit Badge Counts'!W31=56,"X","")</f>
        <v/>
      </c>
      <c r="GX31" s="147"/>
      <c r="GY31" s="225"/>
      <c r="GZ31" s="226"/>
      <c r="HA31" s="145"/>
      <c r="HB31" s="146"/>
      <c r="HC31" s="146"/>
      <c r="HD31" s="32" t="str">
        <f>IF('Merit Badge Counts'!X31=61,"X","")</f>
        <v/>
      </c>
      <c r="HE31" s="147"/>
      <c r="HF31" s="225"/>
      <c r="HG31" s="226"/>
      <c r="HH31" s="145"/>
      <c r="HI31" s="146"/>
      <c r="HJ31" s="146"/>
      <c r="HK31" s="32" t="str">
        <f>IF('Merit Badge Counts'!Y31=66,"X","")</f>
        <v/>
      </c>
      <c r="HL31" s="160"/>
      <c r="HM31" s="225"/>
      <c r="HN31" s="226"/>
    </row>
    <row r="32" spans="1:222" x14ac:dyDescent="0.3">
      <c r="A32" s="141" t="str">
        <f>IF(Roster!B62="","",Roster!B62)</f>
        <v/>
      </c>
      <c r="B32" s="142" t="str">
        <f>IF(Roster!C62="","",Roster!C62)</f>
        <v/>
      </c>
      <c r="C32" s="145"/>
      <c r="D32" s="146"/>
      <c r="E32" s="146"/>
      <c r="F32" s="146"/>
      <c r="G32" s="146"/>
      <c r="H32" s="147"/>
      <c r="I32" s="145"/>
      <c r="J32" s="146"/>
      <c r="K32" s="146"/>
      <c r="L32" s="147"/>
      <c r="M32" s="145"/>
      <c r="N32" s="147"/>
      <c r="O32" s="145"/>
      <c r="P32" s="147"/>
      <c r="Q32" s="148"/>
      <c r="R32" s="145"/>
      <c r="S32" s="147"/>
      <c r="T32" s="148"/>
      <c r="U32" s="225"/>
      <c r="V32" s="226"/>
      <c r="W32" s="145"/>
      <c r="X32" s="146"/>
      <c r="Y32" s="147"/>
      <c r="Z32" s="145"/>
      <c r="AA32" s="146"/>
      <c r="AB32" s="147"/>
      <c r="AC32" s="145"/>
      <c r="AD32" s="146"/>
      <c r="AE32" s="146"/>
      <c r="AF32" s="147"/>
      <c r="AG32" s="145"/>
      <c r="AH32" s="146"/>
      <c r="AI32" s="146"/>
      <c r="AJ32" s="147"/>
      <c r="AK32" s="145"/>
      <c r="AL32" s="146"/>
      <c r="AM32" s="147"/>
      <c r="AN32" s="145"/>
      <c r="AO32" s="146"/>
      <c r="AP32" s="147"/>
      <c r="AQ32" s="145"/>
      <c r="AR32" s="147"/>
      <c r="AS32" s="148"/>
      <c r="AT32" s="145"/>
      <c r="AU32" s="146"/>
      <c r="AV32" s="147"/>
      <c r="AW32" s="225"/>
      <c r="AX32" s="226"/>
      <c r="AY32" s="145"/>
      <c r="AZ32" s="146"/>
      <c r="BA32" s="147"/>
      <c r="BB32" s="145"/>
      <c r="BC32" s="146"/>
      <c r="BD32" s="146"/>
      <c r="BE32" s="146"/>
      <c r="BF32" s="146"/>
      <c r="BG32" s="146"/>
      <c r="BH32" s="147"/>
      <c r="BI32" s="145"/>
      <c r="BJ32" s="146"/>
      <c r="BK32" s="146"/>
      <c r="BL32" s="147"/>
      <c r="BM32" s="148"/>
      <c r="BN32" s="145"/>
      <c r="BO32" s="146"/>
      <c r="BP32" s="146"/>
      <c r="BQ32" s="147"/>
      <c r="BR32" s="145"/>
      <c r="BS32" s="146"/>
      <c r="BT32" s="146"/>
      <c r="BU32" s="146"/>
      <c r="BV32" s="147"/>
      <c r="BW32" s="145"/>
      <c r="BX32" s="146"/>
      <c r="BY32" s="147"/>
      <c r="BZ32" s="145"/>
      <c r="CA32" s="146"/>
      <c r="CB32" s="146"/>
      <c r="CC32" s="146"/>
      <c r="CD32" s="147"/>
      <c r="CE32" s="145"/>
      <c r="CF32" s="147"/>
      <c r="CG32" s="145"/>
      <c r="CH32" s="146"/>
      <c r="CI32" s="147"/>
      <c r="CJ32" s="225"/>
      <c r="CK32" s="226"/>
      <c r="CL32" s="145"/>
      <c r="CM32" s="147"/>
      <c r="CN32" s="145"/>
      <c r="CO32" s="146"/>
      <c r="CP32" s="146"/>
      <c r="CQ32" s="146"/>
      <c r="CR32" s="147"/>
      <c r="CS32" s="145"/>
      <c r="CT32" s="146"/>
      <c r="CU32" s="146"/>
      <c r="CV32" s="147"/>
      <c r="CW32" s="145"/>
      <c r="CX32" s="147"/>
      <c r="CY32" s="145"/>
      <c r="CZ32" s="146"/>
      <c r="DA32" s="146"/>
      <c r="DB32" s="147"/>
      <c r="DC32" s="145"/>
      <c r="DD32" s="146"/>
      <c r="DE32" s="146"/>
      <c r="DF32" s="146"/>
      <c r="DG32" s="147"/>
      <c r="DH32" s="145"/>
      <c r="DI32" s="146"/>
      <c r="DJ32" s="146"/>
      <c r="DK32" s="146"/>
      <c r="DL32" s="146"/>
      <c r="DM32" s="147"/>
      <c r="DN32" s="145"/>
      <c r="DO32" s="147"/>
      <c r="DP32" s="145"/>
      <c r="DQ32" s="146"/>
      <c r="DR32" s="146"/>
      <c r="DS32" s="147"/>
      <c r="DT32" s="148"/>
      <c r="DU32" s="154"/>
      <c r="DV32" s="146"/>
      <c r="DW32" s="147"/>
      <c r="DX32" s="225"/>
      <c r="DY32" s="226"/>
      <c r="DZ32" s="145"/>
      <c r="EA32" s="146"/>
      <c r="EB32" s="32" t="str">
        <f>IF(AND('Merit Badge Counts'!G32=4,'Merit Badge Counts'!I32=6),"X","")</f>
        <v/>
      </c>
      <c r="EC32" s="146"/>
      <c r="ED32" s="160"/>
      <c r="EE32" s="145"/>
      <c r="EF32" s="147"/>
      <c r="EG32" s="154"/>
      <c r="EH32" s="147"/>
      <c r="EI32" s="225"/>
      <c r="EJ32" s="226"/>
      <c r="EK32" s="145"/>
      <c r="EL32" s="146"/>
      <c r="EM32" s="32" t="str">
        <f>IF(AND('Merit Badge Counts'!J32=7,'Merit Badge Counts'!L32=11),"X","")</f>
        <v/>
      </c>
      <c r="EN32" s="146"/>
      <c r="EO32" s="146"/>
      <c r="EP32" s="146"/>
      <c r="EQ32" s="146"/>
      <c r="ER32" s="147"/>
      <c r="ES32" s="225"/>
      <c r="ET32" s="226"/>
      <c r="EU32" s="145"/>
      <c r="EV32" s="146"/>
      <c r="EW32" s="32" t="str">
        <f>IF(AND('Merit Badge Counts'!M32=14,'Merit Badge Counts'!O32=21),"X","")</f>
        <v/>
      </c>
      <c r="EX32" s="146"/>
      <c r="EY32" s="146"/>
      <c r="EZ32" s="146"/>
      <c r="FA32" s="147"/>
      <c r="FB32" s="225"/>
      <c r="FC32" s="226"/>
      <c r="FD32" s="145"/>
      <c r="FE32" s="146"/>
      <c r="FF32" s="146"/>
      <c r="FG32" s="32" t="str">
        <f>IF('Merit Badge Counts'!Q32=26,"X","")</f>
        <v/>
      </c>
      <c r="FH32" s="147"/>
      <c r="FI32" s="225"/>
      <c r="FJ32" s="226"/>
      <c r="FK32" s="145"/>
      <c r="FL32" s="146"/>
      <c r="FM32" s="146"/>
      <c r="FN32" s="32" t="str">
        <f>IF('Merit Badge Counts'!R32=31,"X","")</f>
        <v/>
      </c>
      <c r="FO32" s="147"/>
      <c r="FP32" s="225"/>
      <c r="FQ32" s="226"/>
      <c r="FR32" s="145"/>
      <c r="FS32" s="146"/>
      <c r="FT32" s="146"/>
      <c r="FU32" s="32" t="str">
        <f>IF('Merit Badge Counts'!S32=36,"X","")</f>
        <v/>
      </c>
      <c r="FV32" s="147"/>
      <c r="FW32" s="225"/>
      <c r="FX32" s="226"/>
      <c r="FY32" s="145"/>
      <c r="FZ32" s="146"/>
      <c r="GA32" s="146"/>
      <c r="GB32" s="32" t="str">
        <f>IF('Merit Badge Counts'!T32=41,"X","")</f>
        <v/>
      </c>
      <c r="GC32" s="147"/>
      <c r="GD32" s="225"/>
      <c r="GE32" s="226"/>
      <c r="GF32" s="145"/>
      <c r="GG32" s="146"/>
      <c r="GH32" s="146"/>
      <c r="GI32" s="32" t="str">
        <f>IF('Merit Badge Counts'!U32=46,"X","")</f>
        <v/>
      </c>
      <c r="GJ32" s="147"/>
      <c r="GK32" s="225"/>
      <c r="GL32" s="226"/>
      <c r="GM32" s="145"/>
      <c r="GN32" s="146"/>
      <c r="GO32" s="146"/>
      <c r="GP32" s="32" t="str">
        <f>IF('Merit Badge Counts'!V32=51,"X","")</f>
        <v/>
      </c>
      <c r="GQ32" s="147"/>
      <c r="GR32" s="225"/>
      <c r="GS32" s="226"/>
      <c r="GT32" s="145"/>
      <c r="GU32" s="146"/>
      <c r="GV32" s="146"/>
      <c r="GW32" s="32" t="str">
        <f>IF('Merit Badge Counts'!W32=56,"X","")</f>
        <v/>
      </c>
      <c r="GX32" s="147"/>
      <c r="GY32" s="225"/>
      <c r="GZ32" s="226"/>
      <c r="HA32" s="145"/>
      <c r="HB32" s="146"/>
      <c r="HC32" s="146"/>
      <c r="HD32" s="32" t="str">
        <f>IF('Merit Badge Counts'!X32=61,"X","")</f>
        <v/>
      </c>
      <c r="HE32" s="147"/>
      <c r="HF32" s="225"/>
      <c r="HG32" s="226"/>
      <c r="HH32" s="145"/>
      <c r="HI32" s="146"/>
      <c r="HJ32" s="146"/>
      <c r="HK32" s="32" t="str">
        <f>IF('Merit Badge Counts'!Y32=66,"X","")</f>
        <v/>
      </c>
      <c r="HL32" s="160"/>
      <c r="HM32" s="225"/>
      <c r="HN32" s="226"/>
    </row>
    <row r="33" spans="1:222" x14ac:dyDescent="0.3">
      <c r="A33" s="141" t="str">
        <f>IF(Roster!B64="","",Roster!B64)</f>
        <v/>
      </c>
      <c r="B33" s="142" t="str">
        <f>IF(Roster!C64="","",Roster!C64)</f>
        <v/>
      </c>
      <c r="C33" s="145"/>
      <c r="D33" s="146"/>
      <c r="E33" s="146"/>
      <c r="F33" s="146"/>
      <c r="G33" s="146"/>
      <c r="H33" s="147"/>
      <c r="I33" s="145"/>
      <c r="J33" s="146"/>
      <c r="K33" s="146"/>
      <c r="L33" s="147"/>
      <c r="M33" s="145"/>
      <c r="N33" s="147"/>
      <c r="O33" s="145"/>
      <c r="P33" s="147"/>
      <c r="Q33" s="148"/>
      <c r="R33" s="145"/>
      <c r="S33" s="147"/>
      <c r="T33" s="148"/>
      <c r="U33" s="225"/>
      <c r="V33" s="226"/>
      <c r="W33" s="145"/>
      <c r="X33" s="146"/>
      <c r="Y33" s="147"/>
      <c r="Z33" s="145"/>
      <c r="AA33" s="146"/>
      <c r="AB33" s="147"/>
      <c r="AC33" s="145"/>
      <c r="AD33" s="146"/>
      <c r="AE33" s="146"/>
      <c r="AF33" s="147"/>
      <c r="AG33" s="145"/>
      <c r="AH33" s="146"/>
      <c r="AI33" s="146"/>
      <c r="AJ33" s="147"/>
      <c r="AK33" s="145"/>
      <c r="AL33" s="146"/>
      <c r="AM33" s="147"/>
      <c r="AN33" s="145"/>
      <c r="AO33" s="146"/>
      <c r="AP33" s="147"/>
      <c r="AQ33" s="145"/>
      <c r="AR33" s="147"/>
      <c r="AS33" s="148"/>
      <c r="AT33" s="145"/>
      <c r="AU33" s="146"/>
      <c r="AV33" s="147"/>
      <c r="AW33" s="225"/>
      <c r="AX33" s="226"/>
      <c r="AY33" s="145"/>
      <c r="AZ33" s="146"/>
      <c r="BA33" s="147"/>
      <c r="BB33" s="145"/>
      <c r="BC33" s="146"/>
      <c r="BD33" s="146"/>
      <c r="BE33" s="146"/>
      <c r="BF33" s="146"/>
      <c r="BG33" s="146"/>
      <c r="BH33" s="147"/>
      <c r="BI33" s="145"/>
      <c r="BJ33" s="146"/>
      <c r="BK33" s="146"/>
      <c r="BL33" s="147"/>
      <c r="BM33" s="148"/>
      <c r="BN33" s="145"/>
      <c r="BO33" s="146"/>
      <c r="BP33" s="146"/>
      <c r="BQ33" s="147"/>
      <c r="BR33" s="145"/>
      <c r="BS33" s="146"/>
      <c r="BT33" s="146"/>
      <c r="BU33" s="146"/>
      <c r="BV33" s="147"/>
      <c r="BW33" s="145"/>
      <c r="BX33" s="146"/>
      <c r="BY33" s="147"/>
      <c r="BZ33" s="145"/>
      <c r="CA33" s="146"/>
      <c r="CB33" s="146"/>
      <c r="CC33" s="146"/>
      <c r="CD33" s="147"/>
      <c r="CE33" s="145"/>
      <c r="CF33" s="147"/>
      <c r="CG33" s="145"/>
      <c r="CH33" s="146"/>
      <c r="CI33" s="147"/>
      <c r="CJ33" s="225"/>
      <c r="CK33" s="226"/>
      <c r="CL33" s="145"/>
      <c r="CM33" s="147"/>
      <c r="CN33" s="145"/>
      <c r="CO33" s="146"/>
      <c r="CP33" s="146"/>
      <c r="CQ33" s="146"/>
      <c r="CR33" s="147"/>
      <c r="CS33" s="145"/>
      <c r="CT33" s="146"/>
      <c r="CU33" s="146"/>
      <c r="CV33" s="147"/>
      <c r="CW33" s="145"/>
      <c r="CX33" s="147"/>
      <c r="CY33" s="145"/>
      <c r="CZ33" s="146"/>
      <c r="DA33" s="146"/>
      <c r="DB33" s="147"/>
      <c r="DC33" s="145"/>
      <c r="DD33" s="146"/>
      <c r="DE33" s="146"/>
      <c r="DF33" s="146"/>
      <c r="DG33" s="147"/>
      <c r="DH33" s="145"/>
      <c r="DI33" s="146"/>
      <c r="DJ33" s="146"/>
      <c r="DK33" s="146"/>
      <c r="DL33" s="146"/>
      <c r="DM33" s="147"/>
      <c r="DN33" s="145"/>
      <c r="DO33" s="147"/>
      <c r="DP33" s="145"/>
      <c r="DQ33" s="146"/>
      <c r="DR33" s="146"/>
      <c r="DS33" s="147"/>
      <c r="DT33" s="148"/>
      <c r="DU33" s="154"/>
      <c r="DV33" s="146"/>
      <c r="DW33" s="147"/>
      <c r="DX33" s="225"/>
      <c r="DY33" s="226"/>
      <c r="DZ33" s="145"/>
      <c r="EA33" s="146"/>
      <c r="EB33" s="32" t="str">
        <f>IF(AND('Merit Badge Counts'!G33=4,'Merit Badge Counts'!I33=6),"X","")</f>
        <v/>
      </c>
      <c r="EC33" s="146"/>
      <c r="ED33" s="160"/>
      <c r="EE33" s="145"/>
      <c r="EF33" s="147"/>
      <c r="EG33" s="154"/>
      <c r="EH33" s="147"/>
      <c r="EI33" s="225"/>
      <c r="EJ33" s="226"/>
      <c r="EK33" s="145"/>
      <c r="EL33" s="146"/>
      <c r="EM33" s="32" t="str">
        <f>IF(AND('Merit Badge Counts'!J33=7,'Merit Badge Counts'!L33=11),"X","")</f>
        <v/>
      </c>
      <c r="EN33" s="146"/>
      <c r="EO33" s="146"/>
      <c r="EP33" s="146"/>
      <c r="EQ33" s="146"/>
      <c r="ER33" s="147"/>
      <c r="ES33" s="225"/>
      <c r="ET33" s="226"/>
      <c r="EU33" s="145"/>
      <c r="EV33" s="146"/>
      <c r="EW33" s="32" t="str">
        <f>IF(AND('Merit Badge Counts'!M33=14,'Merit Badge Counts'!O33=21),"X","")</f>
        <v/>
      </c>
      <c r="EX33" s="146"/>
      <c r="EY33" s="146"/>
      <c r="EZ33" s="146"/>
      <c r="FA33" s="147"/>
      <c r="FB33" s="225"/>
      <c r="FC33" s="226"/>
      <c r="FD33" s="145"/>
      <c r="FE33" s="146"/>
      <c r="FF33" s="146"/>
      <c r="FG33" s="32" t="str">
        <f>IF('Merit Badge Counts'!Q33=26,"X","")</f>
        <v/>
      </c>
      <c r="FH33" s="147"/>
      <c r="FI33" s="225"/>
      <c r="FJ33" s="226"/>
      <c r="FK33" s="145"/>
      <c r="FL33" s="146"/>
      <c r="FM33" s="146"/>
      <c r="FN33" s="32" t="str">
        <f>IF('Merit Badge Counts'!R33=31,"X","")</f>
        <v/>
      </c>
      <c r="FO33" s="147"/>
      <c r="FP33" s="225"/>
      <c r="FQ33" s="226"/>
      <c r="FR33" s="145"/>
      <c r="FS33" s="146"/>
      <c r="FT33" s="146"/>
      <c r="FU33" s="32" t="str">
        <f>IF('Merit Badge Counts'!S33=36,"X","")</f>
        <v/>
      </c>
      <c r="FV33" s="147"/>
      <c r="FW33" s="225"/>
      <c r="FX33" s="226"/>
      <c r="FY33" s="145"/>
      <c r="FZ33" s="146"/>
      <c r="GA33" s="146"/>
      <c r="GB33" s="32" t="str">
        <f>IF('Merit Badge Counts'!T33=41,"X","")</f>
        <v/>
      </c>
      <c r="GC33" s="147"/>
      <c r="GD33" s="225"/>
      <c r="GE33" s="226"/>
      <c r="GF33" s="145"/>
      <c r="GG33" s="146"/>
      <c r="GH33" s="146"/>
      <c r="GI33" s="32" t="str">
        <f>IF('Merit Badge Counts'!U33=46,"X","")</f>
        <v/>
      </c>
      <c r="GJ33" s="147"/>
      <c r="GK33" s="225"/>
      <c r="GL33" s="226"/>
      <c r="GM33" s="145"/>
      <c r="GN33" s="146"/>
      <c r="GO33" s="146"/>
      <c r="GP33" s="32" t="str">
        <f>IF('Merit Badge Counts'!V33=51,"X","")</f>
        <v/>
      </c>
      <c r="GQ33" s="147"/>
      <c r="GR33" s="225"/>
      <c r="GS33" s="226"/>
      <c r="GT33" s="145"/>
      <c r="GU33" s="146"/>
      <c r="GV33" s="146"/>
      <c r="GW33" s="32" t="str">
        <f>IF('Merit Badge Counts'!W33=56,"X","")</f>
        <v/>
      </c>
      <c r="GX33" s="147"/>
      <c r="GY33" s="225"/>
      <c r="GZ33" s="226"/>
      <c r="HA33" s="145"/>
      <c r="HB33" s="146"/>
      <c r="HC33" s="146"/>
      <c r="HD33" s="32" t="str">
        <f>IF('Merit Badge Counts'!X33=61,"X","")</f>
        <v/>
      </c>
      <c r="HE33" s="147"/>
      <c r="HF33" s="225"/>
      <c r="HG33" s="226"/>
      <c r="HH33" s="145"/>
      <c r="HI33" s="146"/>
      <c r="HJ33" s="146"/>
      <c r="HK33" s="32" t="str">
        <f>IF('Merit Badge Counts'!Y33=66,"X","")</f>
        <v/>
      </c>
      <c r="HL33" s="160"/>
      <c r="HM33" s="225"/>
      <c r="HN33" s="226"/>
    </row>
    <row r="34" spans="1:222" x14ac:dyDescent="0.3">
      <c r="A34" s="141" t="str">
        <f>IF(Roster!B66="","",Roster!B66)</f>
        <v/>
      </c>
      <c r="B34" s="142" t="str">
        <f>IF(Roster!C66="","",Roster!C66)</f>
        <v/>
      </c>
      <c r="C34" s="145"/>
      <c r="D34" s="146"/>
      <c r="E34" s="146"/>
      <c r="F34" s="146"/>
      <c r="G34" s="146"/>
      <c r="H34" s="147"/>
      <c r="I34" s="145"/>
      <c r="J34" s="146"/>
      <c r="K34" s="146"/>
      <c r="L34" s="147"/>
      <c r="M34" s="145"/>
      <c r="N34" s="147"/>
      <c r="O34" s="145"/>
      <c r="P34" s="147"/>
      <c r="Q34" s="148"/>
      <c r="R34" s="145"/>
      <c r="S34" s="147"/>
      <c r="T34" s="148"/>
      <c r="U34" s="225"/>
      <c r="V34" s="226"/>
      <c r="W34" s="145"/>
      <c r="X34" s="146"/>
      <c r="Y34" s="147"/>
      <c r="Z34" s="145"/>
      <c r="AA34" s="146"/>
      <c r="AB34" s="147"/>
      <c r="AC34" s="145"/>
      <c r="AD34" s="146"/>
      <c r="AE34" s="146"/>
      <c r="AF34" s="147"/>
      <c r="AG34" s="145"/>
      <c r="AH34" s="146"/>
      <c r="AI34" s="146"/>
      <c r="AJ34" s="147"/>
      <c r="AK34" s="145"/>
      <c r="AL34" s="146"/>
      <c r="AM34" s="147"/>
      <c r="AN34" s="145"/>
      <c r="AO34" s="146"/>
      <c r="AP34" s="147"/>
      <c r="AQ34" s="145"/>
      <c r="AR34" s="147"/>
      <c r="AS34" s="148"/>
      <c r="AT34" s="145"/>
      <c r="AU34" s="146"/>
      <c r="AV34" s="147"/>
      <c r="AW34" s="225"/>
      <c r="AX34" s="226"/>
      <c r="AY34" s="145"/>
      <c r="AZ34" s="146"/>
      <c r="BA34" s="147"/>
      <c r="BB34" s="145"/>
      <c r="BC34" s="146"/>
      <c r="BD34" s="146"/>
      <c r="BE34" s="146"/>
      <c r="BF34" s="146"/>
      <c r="BG34" s="146"/>
      <c r="BH34" s="147"/>
      <c r="BI34" s="145"/>
      <c r="BJ34" s="146"/>
      <c r="BK34" s="146"/>
      <c r="BL34" s="147"/>
      <c r="BM34" s="148"/>
      <c r="BN34" s="145"/>
      <c r="BO34" s="146"/>
      <c r="BP34" s="146"/>
      <c r="BQ34" s="147"/>
      <c r="BR34" s="145"/>
      <c r="BS34" s="146"/>
      <c r="BT34" s="146"/>
      <c r="BU34" s="146"/>
      <c r="BV34" s="147"/>
      <c r="BW34" s="145"/>
      <c r="BX34" s="146"/>
      <c r="BY34" s="147"/>
      <c r="BZ34" s="145"/>
      <c r="CA34" s="146"/>
      <c r="CB34" s="146"/>
      <c r="CC34" s="146"/>
      <c r="CD34" s="147"/>
      <c r="CE34" s="145"/>
      <c r="CF34" s="147"/>
      <c r="CG34" s="145"/>
      <c r="CH34" s="146"/>
      <c r="CI34" s="147"/>
      <c r="CJ34" s="225"/>
      <c r="CK34" s="226"/>
      <c r="CL34" s="145"/>
      <c r="CM34" s="147"/>
      <c r="CN34" s="145"/>
      <c r="CO34" s="146"/>
      <c r="CP34" s="146"/>
      <c r="CQ34" s="146"/>
      <c r="CR34" s="147"/>
      <c r="CS34" s="145"/>
      <c r="CT34" s="146"/>
      <c r="CU34" s="146"/>
      <c r="CV34" s="147"/>
      <c r="CW34" s="145"/>
      <c r="CX34" s="147"/>
      <c r="CY34" s="145"/>
      <c r="CZ34" s="146"/>
      <c r="DA34" s="146"/>
      <c r="DB34" s="147"/>
      <c r="DC34" s="145"/>
      <c r="DD34" s="146"/>
      <c r="DE34" s="146"/>
      <c r="DF34" s="146"/>
      <c r="DG34" s="147"/>
      <c r="DH34" s="145"/>
      <c r="DI34" s="146"/>
      <c r="DJ34" s="146"/>
      <c r="DK34" s="146"/>
      <c r="DL34" s="146"/>
      <c r="DM34" s="147"/>
      <c r="DN34" s="145"/>
      <c r="DO34" s="147"/>
      <c r="DP34" s="145"/>
      <c r="DQ34" s="146"/>
      <c r="DR34" s="146"/>
      <c r="DS34" s="147"/>
      <c r="DT34" s="148"/>
      <c r="DU34" s="154"/>
      <c r="DV34" s="146"/>
      <c r="DW34" s="147"/>
      <c r="DX34" s="225"/>
      <c r="DY34" s="226"/>
      <c r="DZ34" s="145"/>
      <c r="EA34" s="146"/>
      <c r="EB34" s="32" t="str">
        <f>IF(AND('Merit Badge Counts'!G34=4,'Merit Badge Counts'!I34=6),"X","")</f>
        <v/>
      </c>
      <c r="EC34" s="146"/>
      <c r="ED34" s="160"/>
      <c r="EE34" s="145"/>
      <c r="EF34" s="147"/>
      <c r="EG34" s="154"/>
      <c r="EH34" s="147"/>
      <c r="EI34" s="225"/>
      <c r="EJ34" s="226"/>
      <c r="EK34" s="145"/>
      <c r="EL34" s="146"/>
      <c r="EM34" s="32" t="str">
        <f>IF(AND('Merit Badge Counts'!J34=7,'Merit Badge Counts'!L34=11),"X","")</f>
        <v/>
      </c>
      <c r="EN34" s="146"/>
      <c r="EO34" s="146"/>
      <c r="EP34" s="146"/>
      <c r="EQ34" s="146"/>
      <c r="ER34" s="147"/>
      <c r="ES34" s="225"/>
      <c r="ET34" s="226"/>
      <c r="EU34" s="145"/>
      <c r="EV34" s="146"/>
      <c r="EW34" s="32" t="str">
        <f>IF(AND('Merit Badge Counts'!M34=14,'Merit Badge Counts'!O34=21),"X","")</f>
        <v/>
      </c>
      <c r="EX34" s="146"/>
      <c r="EY34" s="146"/>
      <c r="EZ34" s="146"/>
      <c r="FA34" s="147"/>
      <c r="FB34" s="225"/>
      <c r="FC34" s="226"/>
      <c r="FD34" s="145"/>
      <c r="FE34" s="146"/>
      <c r="FF34" s="146"/>
      <c r="FG34" s="32" t="str">
        <f>IF('Merit Badge Counts'!Q34=26,"X","")</f>
        <v/>
      </c>
      <c r="FH34" s="147"/>
      <c r="FI34" s="225"/>
      <c r="FJ34" s="226"/>
      <c r="FK34" s="145"/>
      <c r="FL34" s="146"/>
      <c r="FM34" s="146"/>
      <c r="FN34" s="32" t="str">
        <f>IF('Merit Badge Counts'!R34=31,"X","")</f>
        <v/>
      </c>
      <c r="FO34" s="147"/>
      <c r="FP34" s="225"/>
      <c r="FQ34" s="226"/>
      <c r="FR34" s="145"/>
      <c r="FS34" s="146"/>
      <c r="FT34" s="146"/>
      <c r="FU34" s="32" t="str">
        <f>IF('Merit Badge Counts'!S34=36,"X","")</f>
        <v/>
      </c>
      <c r="FV34" s="147"/>
      <c r="FW34" s="225"/>
      <c r="FX34" s="226"/>
      <c r="FY34" s="145"/>
      <c r="FZ34" s="146"/>
      <c r="GA34" s="146"/>
      <c r="GB34" s="32" t="str">
        <f>IF('Merit Badge Counts'!T34=41,"X","")</f>
        <v/>
      </c>
      <c r="GC34" s="147"/>
      <c r="GD34" s="225"/>
      <c r="GE34" s="226"/>
      <c r="GF34" s="145"/>
      <c r="GG34" s="146"/>
      <c r="GH34" s="146"/>
      <c r="GI34" s="32" t="str">
        <f>IF('Merit Badge Counts'!U34=46,"X","")</f>
        <v/>
      </c>
      <c r="GJ34" s="147"/>
      <c r="GK34" s="225"/>
      <c r="GL34" s="226"/>
      <c r="GM34" s="145"/>
      <c r="GN34" s="146"/>
      <c r="GO34" s="146"/>
      <c r="GP34" s="32" t="str">
        <f>IF('Merit Badge Counts'!V34=51,"X","")</f>
        <v/>
      </c>
      <c r="GQ34" s="147"/>
      <c r="GR34" s="225"/>
      <c r="GS34" s="226"/>
      <c r="GT34" s="145"/>
      <c r="GU34" s="146"/>
      <c r="GV34" s="146"/>
      <c r="GW34" s="32" t="str">
        <f>IF('Merit Badge Counts'!W34=56,"X","")</f>
        <v/>
      </c>
      <c r="GX34" s="147"/>
      <c r="GY34" s="225"/>
      <c r="GZ34" s="226"/>
      <c r="HA34" s="145"/>
      <c r="HB34" s="146"/>
      <c r="HC34" s="146"/>
      <c r="HD34" s="32" t="str">
        <f>IF('Merit Badge Counts'!X34=61,"X","")</f>
        <v/>
      </c>
      <c r="HE34" s="147"/>
      <c r="HF34" s="225"/>
      <c r="HG34" s="226"/>
      <c r="HH34" s="145"/>
      <c r="HI34" s="146"/>
      <c r="HJ34" s="146"/>
      <c r="HK34" s="32" t="str">
        <f>IF('Merit Badge Counts'!Y34=66,"X","")</f>
        <v/>
      </c>
      <c r="HL34" s="160"/>
      <c r="HM34" s="225"/>
      <c r="HN34" s="226"/>
    </row>
    <row r="35" spans="1:222" x14ac:dyDescent="0.3">
      <c r="A35" s="141" t="str">
        <f>IF(Roster!B68="","",Roster!B68)</f>
        <v/>
      </c>
      <c r="B35" s="142" t="str">
        <f>IF(Roster!C68="","",Roster!C68)</f>
        <v/>
      </c>
      <c r="C35" s="145"/>
      <c r="D35" s="146"/>
      <c r="E35" s="146"/>
      <c r="F35" s="146"/>
      <c r="G35" s="146"/>
      <c r="H35" s="147"/>
      <c r="I35" s="145"/>
      <c r="J35" s="146"/>
      <c r="K35" s="146"/>
      <c r="L35" s="147"/>
      <c r="M35" s="145"/>
      <c r="N35" s="147"/>
      <c r="O35" s="145"/>
      <c r="P35" s="147"/>
      <c r="Q35" s="148"/>
      <c r="R35" s="145"/>
      <c r="S35" s="147"/>
      <c r="T35" s="148"/>
      <c r="U35" s="225"/>
      <c r="V35" s="226"/>
      <c r="W35" s="145"/>
      <c r="X35" s="146"/>
      <c r="Y35" s="147"/>
      <c r="Z35" s="145"/>
      <c r="AA35" s="146"/>
      <c r="AB35" s="147"/>
      <c r="AC35" s="145"/>
      <c r="AD35" s="146"/>
      <c r="AE35" s="146"/>
      <c r="AF35" s="147"/>
      <c r="AG35" s="145"/>
      <c r="AH35" s="146"/>
      <c r="AI35" s="146"/>
      <c r="AJ35" s="147"/>
      <c r="AK35" s="145"/>
      <c r="AL35" s="146"/>
      <c r="AM35" s="147"/>
      <c r="AN35" s="145"/>
      <c r="AO35" s="146"/>
      <c r="AP35" s="147"/>
      <c r="AQ35" s="145"/>
      <c r="AR35" s="147"/>
      <c r="AS35" s="148"/>
      <c r="AT35" s="145"/>
      <c r="AU35" s="146"/>
      <c r="AV35" s="147"/>
      <c r="AW35" s="225"/>
      <c r="AX35" s="226"/>
      <c r="AY35" s="145"/>
      <c r="AZ35" s="146"/>
      <c r="BA35" s="147"/>
      <c r="BB35" s="145"/>
      <c r="BC35" s="146"/>
      <c r="BD35" s="146"/>
      <c r="BE35" s="146"/>
      <c r="BF35" s="146"/>
      <c r="BG35" s="146"/>
      <c r="BH35" s="147"/>
      <c r="BI35" s="145"/>
      <c r="BJ35" s="146"/>
      <c r="BK35" s="146"/>
      <c r="BL35" s="147"/>
      <c r="BM35" s="148"/>
      <c r="BN35" s="145"/>
      <c r="BO35" s="146"/>
      <c r="BP35" s="146"/>
      <c r="BQ35" s="147"/>
      <c r="BR35" s="145"/>
      <c r="BS35" s="146"/>
      <c r="BT35" s="146"/>
      <c r="BU35" s="146"/>
      <c r="BV35" s="147"/>
      <c r="BW35" s="145"/>
      <c r="BX35" s="146"/>
      <c r="BY35" s="147"/>
      <c r="BZ35" s="145"/>
      <c r="CA35" s="146"/>
      <c r="CB35" s="146"/>
      <c r="CC35" s="146"/>
      <c r="CD35" s="147"/>
      <c r="CE35" s="145"/>
      <c r="CF35" s="147"/>
      <c r="CG35" s="145"/>
      <c r="CH35" s="146"/>
      <c r="CI35" s="147"/>
      <c r="CJ35" s="225"/>
      <c r="CK35" s="226"/>
      <c r="CL35" s="145"/>
      <c r="CM35" s="147"/>
      <c r="CN35" s="145"/>
      <c r="CO35" s="146"/>
      <c r="CP35" s="146"/>
      <c r="CQ35" s="146"/>
      <c r="CR35" s="147"/>
      <c r="CS35" s="145"/>
      <c r="CT35" s="146"/>
      <c r="CU35" s="146"/>
      <c r="CV35" s="147"/>
      <c r="CW35" s="145"/>
      <c r="CX35" s="147"/>
      <c r="CY35" s="145"/>
      <c r="CZ35" s="146"/>
      <c r="DA35" s="146"/>
      <c r="DB35" s="147"/>
      <c r="DC35" s="145"/>
      <c r="DD35" s="146"/>
      <c r="DE35" s="146"/>
      <c r="DF35" s="146"/>
      <c r="DG35" s="147"/>
      <c r="DH35" s="145"/>
      <c r="DI35" s="146"/>
      <c r="DJ35" s="146"/>
      <c r="DK35" s="146"/>
      <c r="DL35" s="146"/>
      <c r="DM35" s="147"/>
      <c r="DN35" s="145"/>
      <c r="DO35" s="147"/>
      <c r="DP35" s="145"/>
      <c r="DQ35" s="146"/>
      <c r="DR35" s="146"/>
      <c r="DS35" s="147"/>
      <c r="DT35" s="148"/>
      <c r="DU35" s="154"/>
      <c r="DV35" s="146"/>
      <c r="DW35" s="147"/>
      <c r="DX35" s="225"/>
      <c r="DY35" s="226"/>
      <c r="DZ35" s="145"/>
      <c r="EA35" s="146"/>
      <c r="EB35" s="32" t="str">
        <f>IF(AND('Merit Badge Counts'!G35=4,'Merit Badge Counts'!I35=6),"X","")</f>
        <v/>
      </c>
      <c r="EC35" s="146"/>
      <c r="ED35" s="160"/>
      <c r="EE35" s="145"/>
      <c r="EF35" s="147"/>
      <c r="EG35" s="154"/>
      <c r="EH35" s="147"/>
      <c r="EI35" s="225"/>
      <c r="EJ35" s="226"/>
      <c r="EK35" s="145"/>
      <c r="EL35" s="146"/>
      <c r="EM35" s="32" t="str">
        <f>IF(AND('Merit Badge Counts'!J35=7,'Merit Badge Counts'!L35=11),"X","")</f>
        <v/>
      </c>
      <c r="EN35" s="146"/>
      <c r="EO35" s="146"/>
      <c r="EP35" s="146"/>
      <c r="EQ35" s="146"/>
      <c r="ER35" s="147"/>
      <c r="ES35" s="225"/>
      <c r="ET35" s="226"/>
      <c r="EU35" s="145"/>
      <c r="EV35" s="146"/>
      <c r="EW35" s="32" t="str">
        <f>IF(AND('Merit Badge Counts'!M35=14,'Merit Badge Counts'!O35=21),"X","")</f>
        <v/>
      </c>
      <c r="EX35" s="146"/>
      <c r="EY35" s="146"/>
      <c r="EZ35" s="146"/>
      <c r="FA35" s="147"/>
      <c r="FB35" s="225"/>
      <c r="FC35" s="226"/>
      <c r="FD35" s="145"/>
      <c r="FE35" s="146"/>
      <c r="FF35" s="146"/>
      <c r="FG35" s="32" t="str">
        <f>IF('Merit Badge Counts'!Q35=26,"X","")</f>
        <v/>
      </c>
      <c r="FH35" s="147"/>
      <c r="FI35" s="225"/>
      <c r="FJ35" s="226"/>
      <c r="FK35" s="145"/>
      <c r="FL35" s="146"/>
      <c r="FM35" s="146"/>
      <c r="FN35" s="32" t="str">
        <f>IF('Merit Badge Counts'!R35=31,"X","")</f>
        <v/>
      </c>
      <c r="FO35" s="147"/>
      <c r="FP35" s="225"/>
      <c r="FQ35" s="226"/>
      <c r="FR35" s="145"/>
      <c r="FS35" s="146"/>
      <c r="FT35" s="146"/>
      <c r="FU35" s="32" t="str">
        <f>IF('Merit Badge Counts'!S35=36,"X","")</f>
        <v/>
      </c>
      <c r="FV35" s="147"/>
      <c r="FW35" s="225"/>
      <c r="FX35" s="226"/>
      <c r="FY35" s="145"/>
      <c r="FZ35" s="146"/>
      <c r="GA35" s="146"/>
      <c r="GB35" s="32" t="str">
        <f>IF('Merit Badge Counts'!T35=41,"X","")</f>
        <v/>
      </c>
      <c r="GC35" s="147"/>
      <c r="GD35" s="225"/>
      <c r="GE35" s="226"/>
      <c r="GF35" s="145"/>
      <c r="GG35" s="146"/>
      <c r="GH35" s="146"/>
      <c r="GI35" s="32" t="str">
        <f>IF('Merit Badge Counts'!U35=46,"X","")</f>
        <v/>
      </c>
      <c r="GJ35" s="147"/>
      <c r="GK35" s="225"/>
      <c r="GL35" s="226"/>
      <c r="GM35" s="145"/>
      <c r="GN35" s="146"/>
      <c r="GO35" s="146"/>
      <c r="GP35" s="32" t="str">
        <f>IF('Merit Badge Counts'!V35=51,"X","")</f>
        <v/>
      </c>
      <c r="GQ35" s="147"/>
      <c r="GR35" s="225"/>
      <c r="GS35" s="226"/>
      <c r="GT35" s="145"/>
      <c r="GU35" s="146"/>
      <c r="GV35" s="146"/>
      <c r="GW35" s="32" t="str">
        <f>IF('Merit Badge Counts'!W35=56,"X","")</f>
        <v/>
      </c>
      <c r="GX35" s="147"/>
      <c r="GY35" s="225"/>
      <c r="GZ35" s="226"/>
      <c r="HA35" s="145"/>
      <c r="HB35" s="146"/>
      <c r="HC35" s="146"/>
      <c r="HD35" s="32" t="str">
        <f>IF('Merit Badge Counts'!X35=61,"X","")</f>
        <v/>
      </c>
      <c r="HE35" s="147"/>
      <c r="HF35" s="225"/>
      <c r="HG35" s="226"/>
      <c r="HH35" s="145"/>
      <c r="HI35" s="146"/>
      <c r="HJ35" s="146"/>
      <c r="HK35" s="32" t="str">
        <f>IF('Merit Badge Counts'!Y35=66,"X","")</f>
        <v/>
      </c>
      <c r="HL35" s="160"/>
      <c r="HM35" s="225"/>
      <c r="HN35" s="226"/>
    </row>
    <row r="36" spans="1:222" x14ac:dyDescent="0.3">
      <c r="A36" s="141" t="str">
        <f>IF(Roster!B70="","",Roster!B70)</f>
        <v/>
      </c>
      <c r="B36" s="142" t="str">
        <f>IF(Roster!C70="","",Roster!C70)</f>
        <v/>
      </c>
      <c r="C36" s="145"/>
      <c r="D36" s="146"/>
      <c r="E36" s="146"/>
      <c r="F36" s="146"/>
      <c r="G36" s="146"/>
      <c r="H36" s="147"/>
      <c r="I36" s="145"/>
      <c r="J36" s="146"/>
      <c r="K36" s="146"/>
      <c r="L36" s="147"/>
      <c r="M36" s="145"/>
      <c r="N36" s="147"/>
      <c r="O36" s="145"/>
      <c r="P36" s="147"/>
      <c r="Q36" s="148"/>
      <c r="R36" s="145"/>
      <c r="S36" s="147"/>
      <c r="T36" s="148"/>
      <c r="U36" s="225"/>
      <c r="V36" s="226"/>
      <c r="W36" s="145"/>
      <c r="X36" s="146"/>
      <c r="Y36" s="147"/>
      <c r="Z36" s="145"/>
      <c r="AA36" s="146"/>
      <c r="AB36" s="147"/>
      <c r="AC36" s="145"/>
      <c r="AD36" s="146"/>
      <c r="AE36" s="146"/>
      <c r="AF36" s="147"/>
      <c r="AG36" s="145"/>
      <c r="AH36" s="146"/>
      <c r="AI36" s="146"/>
      <c r="AJ36" s="147"/>
      <c r="AK36" s="145"/>
      <c r="AL36" s="146"/>
      <c r="AM36" s="147"/>
      <c r="AN36" s="145"/>
      <c r="AO36" s="146"/>
      <c r="AP36" s="147"/>
      <c r="AQ36" s="145"/>
      <c r="AR36" s="147"/>
      <c r="AS36" s="148"/>
      <c r="AT36" s="145"/>
      <c r="AU36" s="146"/>
      <c r="AV36" s="147"/>
      <c r="AW36" s="225"/>
      <c r="AX36" s="226"/>
      <c r="AY36" s="145"/>
      <c r="AZ36" s="146"/>
      <c r="BA36" s="147"/>
      <c r="BB36" s="145"/>
      <c r="BC36" s="146"/>
      <c r="BD36" s="146"/>
      <c r="BE36" s="146"/>
      <c r="BF36" s="146"/>
      <c r="BG36" s="146"/>
      <c r="BH36" s="147"/>
      <c r="BI36" s="145"/>
      <c r="BJ36" s="146"/>
      <c r="BK36" s="146"/>
      <c r="BL36" s="147"/>
      <c r="BM36" s="148"/>
      <c r="BN36" s="145"/>
      <c r="BO36" s="146"/>
      <c r="BP36" s="146"/>
      <c r="BQ36" s="147"/>
      <c r="BR36" s="145"/>
      <c r="BS36" s="146"/>
      <c r="BT36" s="146"/>
      <c r="BU36" s="146"/>
      <c r="BV36" s="147"/>
      <c r="BW36" s="145"/>
      <c r="BX36" s="146"/>
      <c r="BY36" s="147"/>
      <c r="BZ36" s="145"/>
      <c r="CA36" s="146"/>
      <c r="CB36" s="146"/>
      <c r="CC36" s="146"/>
      <c r="CD36" s="147"/>
      <c r="CE36" s="145"/>
      <c r="CF36" s="147"/>
      <c r="CG36" s="145"/>
      <c r="CH36" s="146"/>
      <c r="CI36" s="147"/>
      <c r="CJ36" s="225"/>
      <c r="CK36" s="226"/>
      <c r="CL36" s="145"/>
      <c r="CM36" s="147"/>
      <c r="CN36" s="145"/>
      <c r="CO36" s="146"/>
      <c r="CP36" s="146"/>
      <c r="CQ36" s="146"/>
      <c r="CR36" s="147"/>
      <c r="CS36" s="145"/>
      <c r="CT36" s="146"/>
      <c r="CU36" s="146"/>
      <c r="CV36" s="147"/>
      <c r="CW36" s="145"/>
      <c r="CX36" s="147"/>
      <c r="CY36" s="145"/>
      <c r="CZ36" s="146"/>
      <c r="DA36" s="146"/>
      <c r="DB36" s="147"/>
      <c r="DC36" s="145"/>
      <c r="DD36" s="146"/>
      <c r="DE36" s="146"/>
      <c r="DF36" s="146"/>
      <c r="DG36" s="147"/>
      <c r="DH36" s="145"/>
      <c r="DI36" s="146"/>
      <c r="DJ36" s="146"/>
      <c r="DK36" s="146"/>
      <c r="DL36" s="146"/>
      <c r="DM36" s="147"/>
      <c r="DN36" s="145"/>
      <c r="DO36" s="147"/>
      <c r="DP36" s="145"/>
      <c r="DQ36" s="146"/>
      <c r="DR36" s="146"/>
      <c r="DS36" s="147"/>
      <c r="DT36" s="148"/>
      <c r="DU36" s="154"/>
      <c r="DV36" s="146"/>
      <c r="DW36" s="147"/>
      <c r="DX36" s="225"/>
      <c r="DY36" s="226"/>
      <c r="DZ36" s="145"/>
      <c r="EA36" s="146"/>
      <c r="EB36" s="32" t="str">
        <f>IF(AND('Merit Badge Counts'!G36=4,'Merit Badge Counts'!I36=6),"X","")</f>
        <v/>
      </c>
      <c r="EC36" s="146"/>
      <c r="ED36" s="160"/>
      <c r="EE36" s="145"/>
      <c r="EF36" s="147"/>
      <c r="EG36" s="154"/>
      <c r="EH36" s="147"/>
      <c r="EI36" s="225"/>
      <c r="EJ36" s="226"/>
      <c r="EK36" s="145"/>
      <c r="EL36" s="146"/>
      <c r="EM36" s="32" t="str">
        <f>IF(AND('Merit Badge Counts'!J36=7,'Merit Badge Counts'!L36=11),"X","")</f>
        <v/>
      </c>
      <c r="EN36" s="146"/>
      <c r="EO36" s="146"/>
      <c r="EP36" s="146"/>
      <c r="EQ36" s="146"/>
      <c r="ER36" s="147"/>
      <c r="ES36" s="225"/>
      <c r="ET36" s="226"/>
      <c r="EU36" s="145"/>
      <c r="EV36" s="146"/>
      <c r="EW36" s="32" t="str">
        <f>IF(AND('Merit Badge Counts'!M36=14,'Merit Badge Counts'!O36=21),"X","")</f>
        <v/>
      </c>
      <c r="EX36" s="146"/>
      <c r="EY36" s="146"/>
      <c r="EZ36" s="146"/>
      <c r="FA36" s="147"/>
      <c r="FB36" s="225"/>
      <c r="FC36" s="226"/>
      <c r="FD36" s="145"/>
      <c r="FE36" s="146"/>
      <c r="FF36" s="146"/>
      <c r="FG36" s="32" t="str">
        <f>IF('Merit Badge Counts'!Q36=26,"X","")</f>
        <v/>
      </c>
      <c r="FH36" s="147"/>
      <c r="FI36" s="225"/>
      <c r="FJ36" s="226"/>
      <c r="FK36" s="145"/>
      <c r="FL36" s="146"/>
      <c r="FM36" s="146"/>
      <c r="FN36" s="32" t="str">
        <f>IF('Merit Badge Counts'!R36=31,"X","")</f>
        <v/>
      </c>
      <c r="FO36" s="147"/>
      <c r="FP36" s="225"/>
      <c r="FQ36" s="226"/>
      <c r="FR36" s="145"/>
      <c r="FS36" s="146"/>
      <c r="FT36" s="146"/>
      <c r="FU36" s="32" t="str">
        <f>IF('Merit Badge Counts'!S36=36,"X","")</f>
        <v/>
      </c>
      <c r="FV36" s="147"/>
      <c r="FW36" s="225"/>
      <c r="FX36" s="226"/>
      <c r="FY36" s="145"/>
      <c r="FZ36" s="146"/>
      <c r="GA36" s="146"/>
      <c r="GB36" s="32" t="str">
        <f>IF('Merit Badge Counts'!T36=41,"X","")</f>
        <v/>
      </c>
      <c r="GC36" s="147"/>
      <c r="GD36" s="225"/>
      <c r="GE36" s="226"/>
      <c r="GF36" s="145"/>
      <c r="GG36" s="146"/>
      <c r="GH36" s="146"/>
      <c r="GI36" s="32" t="str">
        <f>IF('Merit Badge Counts'!U36=46,"X","")</f>
        <v/>
      </c>
      <c r="GJ36" s="147"/>
      <c r="GK36" s="225"/>
      <c r="GL36" s="226"/>
      <c r="GM36" s="145"/>
      <c r="GN36" s="146"/>
      <c r="GO36" s="146"/>
      <c r="GP36" s="32" t="str">
        <f>IF('Merit Badge Counts'!V36=51,"X","")</f>
        <v/>
      </c>
      <c r="GQ36" s="147"/>
      <c r="GR36" s="225"/>
      <c r="GS36" s="226"/>
      <c r="GT36" s="145"/>
      <c r="GU36" s="146"/>
      <c r="GV36" s="146"/>
      <c r="GW36" s="32" t="str">
        <f>IF('Merit Badge Counts'!W36=56,"X","")</f>
        <v/>
      </c>
      <c r="GX36" s="147"/>
      <c r="GY36" s="225"/>
      <c r="GZ36" s="226"/>
      <c r="HA36" s="145"/>
      <c r="HB36" s="146"/>
      <c r="HC36" s="146"/>
      <c r="HD36" s="32" t="str">
        <f>IF('Merit Badge Counts'!X36=61,"X","")</f>
        <v/>
      </c>
      <c r="HE36" s="147"/>
      <c r="HF36" s="225"/>
      <c r="HG36" s="226"/>
      <c r="HH36" s="145"/>
      <c r="HI36" s="146"/>
      <c r="HJ36" s="146"/>
      <c r="HK36" s="32" t="str">
        <f>IF('Merit Badge Counts'!Y36=66,"X","")</f>
        <v/>
      </c>
      <c r="HL36" s="160"/>
      <c r="HM36" s="225"/>
      <c r="HN36" s="226"/>
    </row>
    <row r="37" spans="1:222" x14ac:dyDescent="0.3">
      <c r="A37" s="141" t="str">
        <f>IF(Roster!B72="","",Roster!B72)</f>
        <v/>
      </c>
      <c r="B37" s="142" t="str">
        <f>IF(Roster!C72="","",Roster!C72)</f>
        <v/>
      </c>
      <c r="C37" s="145"/>
      <c r="D37" s="146"/>
      <c r="E37" s="146"/>
      <c r="F37" s="146"/>
      <c r="G37" s="146"/>
      <c r="H37" s="147"/>
      <c r="I37" s="145"/>
      <c r="J37" s="146"/>
      <c r="K37" s="146"/>
      <c r="L37" s="147"/>
      <c r="M37" s="145"/>
      <c r="N37" s="147"/>
      <c r="O37" s="145"/>
      <c r="P37" s="147"/>
      <c r="Q37" s="148"/>
      <c r="R37" s="145"/>
      <c r="S37" s="147"/>
      <c r="T37" s="148"/>
      <c r="U37" s="225"/>
      <c r="V37" s="226"/>
      <c r="W37" s="145"/>
      <c r="X37" s="146"/>
      <c r="Y37" s="147"/>
      <c r="Z37" s="145"/>
      <c r="AA37" s="146"/>
      <c r="AB37" s="147"/>
      <c r="AC37" s="145"/>
      <c r="AD37" s="146"/>
      <c r="AE37" s="146"/>
      <c r="AF37" s="147"/>
      <c r="AG37" s="145"/>
      <c r="AH37" s="146"/>
      <c r="AI37" s="146"/>
      <c r="AJ37" s="147"/>
      <c r="AK37" s="145"/>
      <c r="AL37" s="146"/>
      <c r="AM37" s="147"/>
      <c r="AN37" s="145"/>
      <c r="AO37" s="146"/>
      <c r="AP37" s="147"/>
      <c r="AQ37" s="145"/>
      <c r="AR37" s="147"/>
      <c r="AS37" s="148"/>
      <c r="AT37" s="145"/>
      <c r="AU37" s="146"/>
      <c r="AV37" s="147"/>
      <c r="AW37" s="225"/>
      <c r="AX37" s="226"/>
      <c r="AY37" s="145"/>
      <c r="AZ37" s="146"/>
      <c r="BA37" s="147"/>
      <c r="BB37" s="145"/>
      <c r="BC37" s="146"/>
      <c r="BD37" s="146"/>
      <c r="BE37" s="146"/>
      <c r="BF37" s="146"/>
      <c r="BG37" s="146"/>
      <c r="BH37" s="147"/>
      <c r="BI37" s="145"/>
      <c r="BJ37" s="146"/>
      <c r="BK37" s="146"/>
      <c r="BL37" s="147"/>
      <c r="BM37" s="148"/>
      <c r="BN37" s="145"/>
      <c r="BO37" s="146"/>
      <c r="BP37" s="146"/>
      <c r="BQ37" s="147"/>
      <c r="BR37" s="145"/>
      <c r="BS37" s="146"/>
      <c r="BT37" s="146"/>
      <c r="BU37" s="146"/>
      <c r="BV37" s="147"/>
      <c r="BW37" s="145"/>
      <c r="BX37" s="146"/>
      <c r="BY37" s="147"/>
      <c r="BZ37" s="145"/>
      <c r="CA37" s="146"/>
      <c r="CB37" s="146"/>
      <c r="CC37" s="146"/>
      <c r="CD37" s="147"/>
      <c r="CE37" s="145"/>
      <c r="CF37" s="147"/>
      <c r="CG37" s="145"/>
      <c r="CH37" s="146"/>
      <c r="CI37" s="147"/>
      <c r="CJ37" s="225"/>
      <c r="CK37" s="226"/>
      <c r="CL37" s="145"/>
      <c r="CM37" s="147"/>
      <c r="CN37" s="145"/>
      <c r="CO37" s="146"/>
      <c r="CP37" s="146"/>
      <c r="CQ37" s="146"/>
      <c r="CR37" s="147"/>
      <c r="CS37" s="145"/>
      <c r="CT37" s="146"/>
      <c r="CU37" s="146"/>
      <c r="CV37" s="147"/>
      <c r="CW37" s="145"/>
      <c r="CX37" s="147"/>
      <c r="CY37" s="145"/>
      <c r="CZ37" s="146"/>
      <c r="DA37" s="146"/>
      <c r="DB37" s="147"/>
      <c r="DC37" s="145"/>
      <c r="DD37" s="146"/>
      <c r="DE37" s="146"/>
      <c r="DF37" s="146"/>
      <c r="DG37" s="147"/>
      <c r="DH37" s="145"/>
      <c r="DI37" s="146"/>
      <c r="DJ37" s="146"/>
      <c r="DK37" s="146"/>
      <c r="DL37" s="146"/>
      <c r="DM37" s="147"/>
      <c r="DN37" s="145"/>
      <c r="DO37" s="147"/>
      <c r="DP37" s="145"/>
      <c r="DQ37" s="146"/>
      <c r="DR37" s="146"/>
      <c r="DS37" s="147"/>
      <c r="DT37" s="148"/>
      <c r="DU37" s="154"/>
      <c r="DV37" s="146"/>
      <c r="DW37" s="147"/>
      <c r="DX37" s="225"/>
      <c r="DY37" s="226"/>
      <c r="DZ37" s="145"/>
      <c r="EA37" s="146"/>
      <c r="EB37" s="32" t="str">
        <f>IF(AND('Merit Badge Counts'!G37=4,'Merit Badge Counts'!I37=6),"X","")</f>
        <v/>
      </c>
      <c r="EC37" s="146"/>
      <c r="ED37" s="160"/>
      <c r="EE37" s="145"/>
      <c r="EF37" s="147"/>
      <c r="EG37" s="154"/>
      <c r="EH37" s="147"/>
      <c r="EI37" s="225"/>
      <c r="EJ37" s="226"/>
      <c r="EK37" s="145"/>
      <c r="EL37" s="146"/>
      <c r="EM37" s="32" t="str">
        <f>IF(AND('Merit Badge Counts'!J37=7,'Merit Badge Counts'!L37=11),"X","")</f>
        <v/>
      </c>
      <c r="EN37" s="146"/>
      <c r="EO37" s="146"/>
      <c r="EP37" s="146"/>
      <c r="EQ37" s="146"/>
      <c r="ER37" s="147"/>
      <c r="ES37" s="225"/>
      <c r="ET37" s="226"/>
      <c r="EU37" s="145"/>
      <c r="EV37" s="146"/>
      <c r="EW37" s="32" t="str">
        <f>IF(AND('Merit Badge Counts'!M37=14,'Merit Badge Counts'!O37=21),"X","")</f>
        <v/>
      </c>
      <c r="EX37" s="146"/>
      <c r="EY37" s="146"/>
      <c r="EZ37" s="146"/>
      <c r="FA37" s="147"/>
      <c r="FB37" s="225"/>
      <c r="FC37" s="226"/>
      <c r="FD37" s="145"/>
      <c r="FE37" s="146"/>
      <c r="FF37" s="146"/>
      <c r="FG37" s="32" t="str">
        <f>IF('Merit Badge Counts'!Q37=26,"X","")</f>
        <v/>
      </c>
      <c r="FH37" s="147"/>
      <c r="FI37" s="225"/>
      <c r="FJ37" s="226"/>
      <c r="FK37" s="145"/>
      <c r="FL37" s="146"/>
      <c r="FM37" s="146"/>
      <c r="FN37" s="32" t="str">
        <f>IF('Merit Badge Counts'!R37=31,"X","")</f>
        <v/>
      </c>
      <c r="FO37" s="147"/>
      <c r="FP37" s="225"/>
      <c r="FQ37" s="226"/>
      <c r="FR37" s="145"/>
      <c r="FS37" s="146"/>
      <c r="FT37" s="146"/>
      <c r="FU37" s="32" t="str">
        <f>IF('Merit Badge Counts'!S37=36,"X","")</f>
        <v/>
      </c>
      <c r="FV37" s="147"/>
      <c r="FW37" s="225"/>
      <c r="FX37" s="226"/>
      <c r="FY37" s="145"/>
      <c r="FZ37" s="146"/>
      <c r="GA37" s="146"/>
      <c r="GB37" s="32" t="str">
        <f>IF('Merit Badge Counts'!T37=41,"X","")</f>
        <v/>
      </c>
      <c r="GC37" s="147"/>
      <c r="GD37" s="225"/>
      <c r="GE37" s="226"/>
      <c r="GF37" s="145"/>
      <c r="GG37" s="146"/>
      <c r="GH37" s="146"/>
      <c r="GI37" s="32" t="str">
        <f>IF('Merit Badge Counts'!U37=46,"X","")</f>
        <v/>
      </c>
      <c r="GJ37" s="147"/>
      <c r="GK37" s="225"/>
      <c r="GL37" s="226"/>
      <c r="GM37" s="145"/>
      <c r="GN37" s="146"/>
      <c r="GO37" s="146"/>
      <c r="GP37" s="32" t="str">
        <f>IF('Merit Badge Counts'!V37=51,"X","")</f>
        <v/>
      </c>
      <c r="GQ37" s="147"/>
      <c r="GR37" s="225"/>
      <c r="GS37" s="226"/>
      <c r="GT37" s="145"/>
      <c r="GU37" s="146"/>
      <c r="GV37" s="146"/>
      <c r="GW37" s="32" t="str">
        <f>IF('Merit Badge Counts'!W37=56,"X","")</f>
        <v/>
      </c>
      <c r="GX37" s="147"/>
      <c r="GY37" s="225"/>
      <c r="GZ37" s="226"/>
      <c r="HA37" s="145"/>
      <c r="HB37" s="146"/>
      <c r="HC37" s="146"/>
      <c r="HD37" s="32" t="str">
        <f>IF('Merit Badge Counts'!X37=61,"X","")</f>
        <v/>
      </c>
      <c r="HE37" s="147"/>
      <c r="HF37" s="225"/>
      <c r="HG37" s="226"/>
      <c r="HH37" s="145"/>
      <c r="HI37" s="146"/>
      <c r="HJ37" s="146"/>
      <c r="HK37" s="32" t="str">
        <f>IF('Merit Badge Counts'!Y37=66,"X","")</f>
        <v/>
      </c>
      <c r="HL37" s="160"/>
      <c r="HM37" s="225"/>
      <c r="HN37" s="226"/>
    </row>
    <row r="38" spans="1:222" x14ac:dyDescent="0.3">
      <c r="A38" s="141" t="str">
        <f>IF(Roster!B74="","",Roster!B74)</f>
        <v/>
      </c>
      <c r="B38" s="142" t="str">
        <f>IF(Roster!C74="","",Roster!C74)</f>
        <v/>
      </c>
      <c r="C38" s="145"/>
      <c r="D38" s="146"/>
      <c r="E38" s="146"/>
      <c r="F38" s="146"/>
      <c r="G38" s="146"/>
      <c r="H38" s="147"/>
      <c r="I38" s="145"/>
      <c r="J38" s="146"/>
      <c r="K38" s="146"/>
      <c r="L38" s="147"/>
      <c r="M38" s="145"/>
      <c r="N38" s="147"/>
      <c r="O38" s="145"/>
      <c r="P38" s="147"/>
      <c r="Q38" s="148"/>
      <c r="R38" s="145"/>
      <c r="S38" s="147"/>
      <c r="T38" s="148"/>
      <c r="U38" s="225"/>
      <c r="V38" s="226"/>
      <c r="W38" s="145"/>
      <c r="X38" s="146"/>
      <c r="Y38" s="147"/>
      <c r="Z38" s="145"/>
      <c r="AA38" s="146"/>
      <c r="AB38" s="147"/>
      <c r="AC38" s="145"/>
      <c r="AD38" s="146"/>
      <c r="AE38" s="146"/>
      <c r="AF38" s="147"/>
      <c r="AG38" s="145"/>
      <c r="AH38" s="146"/>
      <c r="AI38" s="146"/>
      <c r="AJ38" s="147"/>
      <c r="AK38" s="145"/>
      <c r="AL38" s="146"/>
      <c r="AM38" s="147"/>
      <c r="AN38" s="145"/>
      <c r="AO38" s="146"/>
      <c r="AP38" s="147"/>
      <c r="AQ38" s="145"/>
      <c r="AR38" s="147"/>
      <c r="AS38" s="148"/>
      <c r="AT38" s="145"/>
      <c r="AU38" s="146"/>
      <c r="AV38" s="147"/>
      <c r="AW38" s="225"/>
      <c r="AX38" s="226"/>
      <c r="AY38" s="145"/>
      <c r="AZ38" s="146"/>
      <c r="BA38" s="147"/>
      <c r="BB38" s="145"/>
      <c r="BC38" s="146"/>
      <c r="BD38" s="146"/>
      <c r="BE38" s="146"/>
      <c r="BF38" s="146"/>
      <c r="BG38" s="146"/>
      <c r="BH38" s="147"/>
      <c r="BI38" s="145"/>
      <c r="BJ38" s="146"/>
      <c r="BK38" s="146"/>
      <c r="BL38" s="147"/>
      <c r="BM38" s="148"/>
      <c r="BN38" s="145"/>
      <c r="BO38" s="146"/>
      <c r="BP38" s="146"/>
      <c r="BQ38" s="147"/>
      <c r="BR38" s="145"/>
      <c r="BS38" s="146"/>
      <c r="BT38" s="146"/>
      <c r="BU38" s="146"/>
      <c r="BV38" s="147"/>
      <c r="BW38" s="145"/>
      <c r="BX38" s="146"/>
      <c r="BY38" s="147"/>
      <c r="BZ38" s="145"/>
      <c r="CA38" s="146"/>
      <c r="CB38" s="146"/>
      <c r="CC38" s="146"/>
      <c r="CD38" s="147"/>
      <c r="CE38" s="145"/>
      <c r="CF38" s="147"/>
      <c r="CG38" s="145"/>
      <c r="CH38" s="146"/>
      <c r="CI38" s="147"/>
      <c r="CJ38" s="225"/>
      <c r="CK38" s="226"/>
      <c r="CL38" s="145"/>
      <c r="CM38" s="147"/>
      <c r="CN38" s="145"/>
      <c r="CO38" s="146"/>
      <c r="CP38" s="146"/>
      <c r="CQ38" s="146"/>
      <c r="CR38" s="147"/>
      <c r="CS38" s="145"/>
      <c r="CT38" s="146"/>
      <c r="CU38" s="146"/>
      <c r="CV38" s="147"/>
      <c r="CW38" s="145"/>
      <c r="CX38" s="147"/>
      <c r="CY38" s="145"/>
      <c r="CZ38" s="146"/>
      <c r="DA38" s="146"/>
      <c r="DB38" s="147"/>
      <c r="DC38" s="145"/>
      <c r="DD38" s="146"/>
      <c r="DE38" s="146"/>
      <c r="DF38" s="146"/>
      <c r="DG38" s="147"/>
      <c r="DH38" s="145"/>
      <c r="DI38" s="146"/>
      <c r="DJ38" s="146"/>
      <c r="DK38" s="146"/>
      <c r="DL38" s="146"/>
      <c r="DM38" s="147"/>
      <c r="DN38" s="145"/>
      <c r="DO38" s="147"/>
      <c r="DP38" s="145"/>
      <c r="DQ38" s="146"/>
      <c r="DR38" s="146"/>
      <c r="DS38" s="147"/>
      <c r="DT38" s="148"/>
      <c r="DU38" s="154"/>
      <c r="DV38" s="146"/>
      <c r="DW38" s="147"/>
      <c r="DX38" s="225"/>
      <c r="DY38" s="226"/>
      <c r="DZ38" s="145"/>
      <c r="EA38" s="146"/>
      <c r="EB38" s="32" t="str">
        <f>IF(AND('Merit Badge Counts'!G38=4,'Merit Badge Counts'!I38=6),"X","")</f>
        <v/>
      </c>
      <c r="EC38" s="146"/>
      <c r="ED38" s="160"/>
      <c r="EE38" s="145"/>
      <c r="EF38" s="147"/>
      <c r="EG38" s="154"/>
      <c r="EH38" s="147"/>
      <c r="EI38" s="225"/>
      <c r="EJ38" s="226"/>
      <c r="EK38" s="145"/>
      <c r="EL38" s="146"/>
      <c r="EM38" s="32" t="str">
        <f>IF(AND('Merit Badge Counts'!J38=7,'Merit Badge Counts'!L38=11),"X","")</f>
        <v/>
      </c>
      <c r="EN38" s="146"/>
      <c r="EO38" s="146"/>
      <c r="EP38" s="146"/>
      <c r="EQ38" s="146"/>
      <c r="ER38" s="147"/>
      <c r="ES38" s="225"/>
      <c r="ET38" s="226"/>
      <c r="EU38" s="145"/>
      <c r="EV38" s="146"/>
      <c r="EW38" s="32" t="str">
        <f>IF(AND('Merit Badge Counts'!M38=14,'Merit Badge Counts'!O38=21),"X","")</f>
        <v/>
      </c>
      <c r="EX38" s="146"/>
      <c r="EY38" s="146"/>
      <c r="EZ38" s="146"/>
      <c r="FA38" s="147"/>
      <c r="FB38" s="225"/>
      <c r="FC38" s="226"/>
      <c r="FD38" s="145"/>
      <c r="FE38" s="146"/>
      <c r="FF38" s="146"/>
      <c r="FG38" s="32" t="str">
        <f>IF('Merit Badge Counts'!Q38=26,"X","")</f>
        <v/>
      </c>
      <c r="FH38" s="147"/>
      <c r="FI38" s="225"/>
      <c r="FJ38" s="226"/>
      <c r="FK38" s="145"/>
      <c r="FL38" s="146"/>
      <c r="FM38" s="146"/>
      <c r="FN38" s="32" t="str">
        <f>IF('Merit Badge Counts'!R38=31,"X","")</f>
        <v/>
      </c>
      <c r="FO38" s="147"/>
      <c r="FP38" s="225"/>
      <c r="FQ38" s="226"/>
      <c r="FR38" s="145"/>
      <c r="FS38" s="146"/>
      <c r="FT38" s="146"/>
      <c r="FU38" s="32" t="str">
        <f>IF('Merit Badge Counts'!S38=36,"X","")</f>
        <v/>
      </c>
      <c r="FV38" s="147"/>
      <c r="FW38" s="225"/>
      <c r="FX38" s="226"/>
      <c r="FY38" s="145"/>
      <c r="FZ38" s="146"/>
      <c r="GA38" s="146"/>
      <c r="GB38" s="32" t="str">
        <f>IF('Merit Badge Counts'!T38=41,"X","")</f>
        <v/>
      </c>
      <c r="GC38" s="147"/>
      <c r="GD38" s="225"/>
      <c r="GE38" s="226"/>
      <c r="GF38" s="145"/>
      <c r="GG38" s="146"/>
      <c r="GH38" s="146"/>
      <c r="GI38" s="32" t="str">
        <f>IF('Merit Badge Counts'!U38=46,"X","")</f>
        <v/>
      </c>
      <c r="GJ38" s="147"/>
      <c r="GK38" s="225"/>
      <c r="GL38" s="226"/>
      <c r="GM38" s="145"/>
      <c r="GN38" s="146"/>
      <c r="GO38" s="146"/>
      <c r="GP38" s="32" t="str">
        <f>IF('Merit Badge Counts'!V38=51,"X","")</f>
        <v/>
      </c>
      <c r="GQ38" s="147"/>
      <c r="GR38" s="225"/>
      <c r="GS38" s="226"/>
      <c r="GT38" s="145"/>
      <c r="GU38" s="146"/>
      <c r="GV38" s="146"/>
      <c r="GW38" s="32" t="str">
        <f>IF('Merit Badge Counts'!W38=56,"X","")</f>
        <v/>
      </c>
      <c r="GX38" s="147"/>
      <c r="GY38" s="225"/>
      <c r="GZ38" s="226"/>
      <c r="HA38" s="145"/>
      <c r="HB38" s="146"/>
      <c r="HC38" s="146"/>
      <c r="HD38" s="32" t="str">
        <f>IF('Merit Badge Counts'!X38=61,"X","")</f>
        <v/>
      </c>
      <c r="HE38" s="147"/>
      <c r="HF38" s="225"/>
      <c r="HG38" s="226"/>
      <c r="HH38" s="145"/>
      <c r="HI38" s="146"/>
      <c r="HJ38" s="146"/>
      <c r="HK38" s="32" t="str">
        <f>IF('Merit Badge Counts'!Y38=66,"X","")</f>
        <v/>
      </c>
      <c r="HL38" s="160"/>
      <c r="HM38" s="225"/>
      <c r="HN38" s="226"/>
    </row>
    <row r="39" spans="1:222" x14ac:dyDescent="0.3">
      <c r="A39" s="141" t="str">
        <f>IF(Roster!B76="","",Roster!B76)</f>
        <v/>
      </c>
      <c r="B39" s="142" t="str">
        <f>IF(Roster!C76="","",Roster!C76)</f>
        <v/>
      </c>
      <c r="C39" s="145"/>
      <c r="D39" s="146"/>
      <c r="E39" s="146"/>
      <c r="F39" s="146"/>
      <c r="G39" s="146"/>
      <c r="H39" s="147"/>
      <c r="I39" s="145"/>
      <c r="J39" s="146"/>
      <c r="K39" s="146"/>
      <c r="L39" s="147"/>
      <c r="M39" s="145"/>
      <c r="N39" s="147"/>
      <c r="O39" s="145"/>
      <c r="P39" s="147"/>
      <c r="Q39" s="148"/>
      <c r="R39" s="145"/>
      <c r="S39" s="147"/>
      <c r="T39" s="148"/>
      <c r="U39" s="225"/>
      <c r="V39" s="226"/>
      <c r="W39" s="145"/>
      <c r="X39" s="146"/>
      <c r="Y39" s="147"/>
      <c r="Z39" s="145"/>
      <c r="AA39" s="146"/>
      <c r="AB39" s="147"/>
      <c r="AC39" s="145"/>
      <c r="AD39" s="146"/>
      <c r="AE39" s="146"/>
      <c r="AF39" s="147"/>
      <c r="AG39" s="145"/>
      <c r="AH39" s="146"/>
      <c r="AI39" s="146"/>
      <c r="AJ39" s="147"/>
      <c r="AK39" s="145"/>
      <c r="AL39" s="146"/>
      <c r="AM39" s="147"/>
      <c r="AN39" s="145"/>
      <c r="AO39" s="146"/>
      <c r="AP39" s="147"/>
      <c r="AQ39" s="145"/>
      <c r="AR39" s="147"/>
      <c r="AS39" s="148"/>
      <c r="AT39" s="145"/>
      <c r="AU39" s="146"/>
      <c r="AV39" s="147"/>
      <c r="AW39" s="225"/>
      <c r="AX39" s="226"/>
      <c r="AY39" s="145"/>
      <c r="AZ39" s="146"/>
      <c r="BA39" s="147"/>
      <c r="BB39" s="145"/>
      <c r="BC39" s="146"/>
      <c r="BD39" s="146"/>
      <c r="BE39" s="146"/>
      <c r="BF39" s="146"/>
      <c r="BG39" s="146"/>
      <c r="BH39" s="147"/>
      <c r="BI39" s="145"/>
      <c r="BJ39" s="146"/>
      <c r="BK39" s="146"/>
      <c r="BL39" s="147"/>
      <c r="BM39" s="148"/>
      <c r="BN39" s="145"/>
      <c r="BO39" s="146"/>
      <c r="BP39" s="146"/>
      <c r="BQ39" s="147"/>
      <c r="BR39" s="145"/>
      <c r="BS39" s="146"/>
      <c r="BT39" s="146"/>
      <c r="BU39" s="146"/>
      <c r="BV39" s="147"/>
      <c r="BW39" s="145"/>
      <c r="BX39" s="146"/>
      <c r="BY39" s="147"/>
      <c r="BZ39" s="145"/>
      <c r="CA39" s="146"/>
      <c r="CB39" s="146"/>
      <c r="CC39" s="146"/>
      <c r="CD39" s="147"/>
      <c r="CE39" s="145"/>
      <c r="CF39" s="147"/>
      <c r="CG39" s="145"/>
      <c r="CH39" s="146"/>
      <c r="CI39" s="147"/>
      <c r="CJ39" s="225"/>
      <c r="CK39" s="226"/>
      <c r="CL39" s="145"/>
      <c r="CM39" s="147"/>
      <c r="CN39" s="145"/>
      <c r="CO39" s="146"/>
      <c r="CP39" s="146"/>
      <c r="CQ39" s="146"/>
      <c r="CR39" s="147"/>
      <c r="CS39" s="145"/>
      <c r="CT39" s="146"/>
      <c r="CU39" s="146"/>
      <c r="CV39" s="147"/>
      <c r="CW39" s="145"/>
      <c r="CX39" s="147"/>
      <c r="CY39" s="145"/>
      <c r="CZ39" s="146"/>
      <c r="DA39" s="146"/>
      <c r="DB39" s="147"/>
      <c r="DC39" s="145"/>
      <c r="DD39" s="146"/>
      <c r="DE39" s="146"/>
      <c r="DF39" s="146"/>
      <c r="DG39" s="147"/>
      <c r="DH39" s="145"/>
      <c r="DI39" s="146"/>
      <c r="DJ39" s="146"/>
      <c r="DK39" s="146"/>
      <c r="DL39" s="146"/>
      <c r="DM39" s="147"/>
      <c r="DN39" s="145"/>
      <c r="DO39" s="147"/>
      <c r="DP39" s="145"/>
      <c r="DQ39" s="146"/>
      <c r="DR39" s="146"/>
      <c r="DS39" s="147"/>
      <c r="DT39" s="148"/>
      <c r="DU39" s="154"/>
      <c r="DV39" s="146"/>
      <c r="DW39" s="147"/>
      <c r="DX39" s="225"/>
      <c r="DY39" s="226"/>
      <c r="DZ39" s="145"/>
      <c r="EA39" s="146"/>
      <c r="EB39" s="32" t="str">
        <f>IF(AND('Merit Badge Counts'!G39=4,'Merit Badge Counts'!I39=6),"X","")</f>
        <v/>
      </c>
      <c r="EC39" s="146"/>
      <c r="ED39" s="160"/>
      <c r="EE39" s="145"/>
      <c r="EF39" s="147"/>
      <c r="EG39" s="154"/>
      <c r="EH39" s="147"/>
      <c r="EI39" s="225"/>
      <c r="EJ39" s="226"/>
      <c r="EK39" s="145"/>
      <c r="EL39" s="146"/>
      <c r="EM39" s="32" t="str">
        <f>IF(AND('Merit Badge Counts'!J39=7,'Merit Badge Counts'!L39=11),"X","")</f>
        <v/>
      </c>
      <c r="EN39" s="146"/>
      <c r="EO39" s="146"/>
      <c r="EP39" s="146"/>
      <c r="EQ39" s="146"/>
      <c r="ER39" s="147"/>
      <c r="ES39" s="225"/>
      <c r="ET39" s="226"/>
      <c r="EU39" s="145"/>
      <c r="EV39" s="146"/>
      <c r="EW39" s="32" t="str">
        <f>IF(AND('Merit Badge Counts'!M39=14,'Merit Badge Counts'!O39=21),"X","")</f>
        <v/>
      </c>
      <c r="EX39" s="146"/>
      <c r="EY39" s="146"/>
      <c r="EZ39" s="146"/>
      <c r="FA39" s="147"/>
      <c r="FB39" s="225"/>
      <c r="FC39" s="226"/>
      <c r="FD39" s="145"/>
      <c r="FE39" s="146"/>
      <c r="FF39" s="146"/>
      <c r="FG39" s="32" t="str">
        <f>IF('Merit Badge Counts'!Q39=26,"X","")</f>
        <v/>
      </c>
      <c r="FH39" s="147"/>
      <c r="FI39" s="225"/>
      <c r="FJ39" s="226"/>
      <c r="FK39" s="145"/>
      <c r="FL39" s="146"/>
      <c r="FM39" s="146"/>
      <c r="FN39" s="32" t="str">
        <f>IF('Merit Badge Counts'!R39=31,"X","")</f>
        <v/>
      </c>
      <c r="FO39" s="147"/>
      <c r="FP39" s="225"/>
      <c r="FQ39" s="226"/>
      <c r="FR39" s="145"/>
      <c r="FS39" s="146"/>
      <c r="FT39" s="146"/>
      <c r="FU39" s="32" t="str">
        <f>IF('Merit Badge Counts'!S39=36,"X","")</f>
        <v/>
      </c>
      <c r="FV39" s="147"/>
      <c r="FW39" s="225"/>
      <c r="FX39" s="226"/>
      <c r="FY39" s="145"/>
      <c r="FZ39" s="146"/>
      <c r="GA39" s="146"/>
      <c r="GB39" s="32" t="str">
        <f>IF('Merit Badge Counts'!T39=41,"X","")</f>
        <v/>
      </c>
      <c r="GC39" s="147"/>
      <c r="GD39" s="225"/>
      <c r="GE39" s="226"/>
      <c r="GF39" s="145"/>
      <c r="GG39" s="146"/>
      <c r="GH39" s="146"/>
      <c r="GI39" s="32" t="str">
        <f>IF('Merit Badge Counts'!U39=46,"X","")</f>
        <v/>
      </c>
      <c r="GJ39" s="147"/>
      <c r="GK39" s="225"/>
      <c r="GL39" s="226"/>
      <c r="GM39" s="145"/>
      <c r="GN39" s="146"/>
      <c r="GO39" s="146"/>
      <c r="GP39" s="32" t="str">
        <f>IF('Merit Badge Counts'!V39=51,"X","")</f>
        <v/>
      </c>
      <c r="GQ39" s="147"/>
      <c r="GR39" s="225"/>
      <c r="GS39" s="226"/>
      <c r="GT39" s="145"/>
      <c r="GU39" s="146"/>
      <c r="GV39" s="146"/>
      <c r="GW39" s="32" t="str">
        <f>IF('Merit Badge Counts'!W39=56,"X","")</f>
        <v/>
      </c>
      <c r="GX39" s="147"/>
      <c r="GY39" s="225"/>
      <c r="GZ39" s="226"/>
      <c r="HA39" s="145"/>
      <c r="HB39" s="146"/>
      <c r="HC39" s="146"/>
      <c r="HD39" s="32" t="str">
        <f>IF('Merit Badge Counts'!X39=61,"X","")</f>
        <v/>
      </c>
      <c r="HE39" s="147"/>
      <c r="HF39" s="225"/>
      <c r="HG39" s="226"/>
      <c r="HH39" s="145"/>
      <c r="HI39" s="146"/>
      <c r="HJ39" s="146"/>
      <c r="HK39" s="32" t="str">
        <f>IF('Merit Badge Counts'!Y39=66,"X","")</f>
        <v/>
      </c>
      <c r="HL39" s="160"/>
      <c r="HM39" s="225"/>
      <c r="HN39" s="226"/>
    </row>
    <row r="40" spans="1:222" x14ac:dyDescent="0.3">
      <c r="A40" s="141" t="str">
        <f>IF(Roster!B78="","",Roster!B78)</f>
        <v/>
      </c>
      <c r="B40" s="142" t="str">
        <f>IF(Roster!C78="","",Roster!C78)</f>
        <v/>
      </c>
      <c r="C40" s="145"/>
      <c r="D40" s="146"/>
      <c r="E40" s="146"/>
      <c r="F40" s="146"/>
      <c r="G40" s="146"/>
      <c r="H40" s="147"/>
      <c r="I40" s="145"/>
      <c r="J40" s="146"/>
      <c r="K40" s="146"/>
      <c r="L40" s="147"/>
      <c r="M40" s="145"/>
      <c r="N40" s="147"/>
      <c r="O40" s="145"/>
      <c r="P40" s="147"/>
      <c r="Q40" s="148"/>
      <c r="R40" s="145"/>
      <c r="S40" s="147"/>
      <c r="T40" s="148"/>
      <c r="U40" s="225"/>
      <c r="V40" s="226"/>
      <c r="W40" s="145"/>
      <c r="X40" s="146"/>
      <c r="Y40" s="147"/>
      <c r="Z40" s="145"/>
      <c r="AA40" s="146"/>
      <c r="AB40" s="147"/>
      <c r="AC40" s="145"/>
      <c r="AD40" s="146"/>
      <c r="AE40" s="146"/>
      <c r="AF40" s="147"/>
      <c r="AG40" s="145"/>
      <c r="AH40" s="146"/>
      <c r="AI40" s="146"/>
      <c r="AJ40" s="147"/>
      <c r="AK40" s="145"/>
      <c r="AL40" s="146"/>
      <c r="AM40" s="147"/>
      <c r="AN40" s="145"/>
      <c r="AO40" s="146"/>
      <c r="AP40" s="147"/>
      <c r="AQ40" s="145"/>
      <c r="AR40" s="147"/>
      <c r="AS40" s="148"/>
      <c r="AT40" s="145"/>
      <c r="AU40" s="146"/>
      <c r="AV40" s="147"/>
      <c r="AW40" s="225"/>
      <c r="AX40" s="226"/>
      <c r="AY40" s="145"/>
      <c r="AZ40" s="146"/>
      <c r="BA40" s="147"/>
      <c r="BB40" s="145"/>
      <c r="BC40" s="146"/>
      <c r="BD40" s="146"/>
      <c r="BE40" s="146"/>
      <c r="BF40" s="146"/>
      <c r="BG40" s="146"/>
      <c r="BH40" s="147"/>
      <c r="BI40" s="145"/>
      <c r="BJ40" s="146"/>
      <c r="BK40" s="146"/>
      <c r="BL40" s="147"/>
      <c r="BM40" s="148"/>
      <c r="BN40" s="145"/>
      <c r="BO40" s="146"/>
      <c r="BP40" s="146"/>
      <c r="BQ40" s="147"/>
      <c r="BR40" s="145"/>
      <c r="BS40" s="146"/>
      <c r="BT40" s="146"/>
      <c r="BU40" s="146"/>
      <c r="BV40" s="147"/>
      <c r="BW40" s="145"/>
      <c r="BX40" s="146"/>
      <c r="BY40" s="147"/>
      <c r="BZ40" s="145"/>
      <c r="CA40" s="146"/>
      <c r="CB40" s="146"/>
      <c r="CC40" s="146"/>
      <c r="CD40" s="147"/>
      <c r="CE40" s="145"/>
      <c r="CF40" s="147"/>
      <c r="CG40" s="145"/>
      <c r="CH40" s="146"/>
      <c r="CI40" s="147"/>
      <c r="CJ40" s="225"/>
      <c r="CK40" s="226"/>
      <c r="CL40" s="145"/>
      <c r="CM40" s="147"/>
      <c r="CN40" s="145"/>
      <c r="CO40" s="146"/>
      <c r="CP40" s="146"/>
      <c r="CQ40" s="146"/>
      <c r="CR40" s="147"/>
      <c r="CS40" s="145"/>
      <c r="CT40" s="146"/>
      <c r="CU40" s="146"/>
      <c r="CV40" s="147"/>
      <c r="CW40" s="145"/>
      <c r="CX40" s="147"/>
      <c r="CY40" s="145"/>
      <c r="CZ40" s="146"/>
      <c r="DA40" s="146"/>
      <c r="DB40" s="147"/>
      <c r="DC40" s="145"/>
      <c r="DD40" s="146"/>
      <c r="DE40" s="146"/>
      <c r="DF40" s="146"/>
      <c r="DG40" s="147"/>
      <c r="DH40" s="145"/>
      <c r="DI40" s="146"/>
      <c r="DJ40" s="146"/>
      <c r="DK40" s="146"/>
      <c r="DL40" s="146"/>
      <c r="DM40" s="147"/>
      <c r="DN40" s="145"/>
      <c r="DO40" s="147"/>
      <c r="DP40" s="145"/>
      <c r="DQ40" s="146"/>
      <c r="DR40" s="146"/>
      <c r="DS40" s="147"/>
      <c r="DT40" s="148"/>
      <c r="DU40" s="154"/>
      <c r="DV40" s="146"/>
      <c r="DW40" s="147"/>
      <c r="DX40" s="225"/>
      <c r="DY40" s="226"/>
      <c r="DZ40" s="145"/>
      <c r="EA40" s="146"/>
      <c r="EB40" s="32" t="str">
        <f>IF(AND('Merit Badge Counts'!G40=4,'Merit Badge Counts'!I40=6),"X","")</f>
        <v/>
      </c>
      <c r="EC40" s="146"/>
      <c r="ED40" s="160"/>
      <c r="EE40" s="145"/>
      <c r="EF40" s="147"/>
      <c r="EG40" s="154"/>
      <c r="EH40" s="147"/>
      <c r="EI40" s="225"/>
      <c r="EJ40" s="226"/>
      <c r="EK40" s="145"/>
      <c r="EL40" s="146"/>
      <c r="EM40" s="32" t="str">
        <f>IF(AND('Merit Badge Counts'!J40=7,'Merit Badge Counts'!L40=11),"X","")</f>
        <v/>
      </c>
      <c r="EN40" s="146"/>
      <c r="EO40" s="146"/>
      <c r="EP40" s="146"/>
      <c r="EQ40" s="146"/>
      <c r="ER40" s="147"/>
      <c r="ES40" s="225"/>
      <c r="ET40" s="226"/>
      <c r="EU40" s="145"/>
      <c r="EV40" s="146"/>
      <c r="EW40" s="32" t="str">
        <f>IF(AND('Merit Badge Counts'!M40=14,'Merit Badge Counts'!O40=21),"X","")</f>
        <v/>
      </c>
      <c r="EX40" s="146"/>
      <c r="EY40" s="146"/>
      <c r="EZ40" s="146"/>
      <c r="FA40" s="147"/>
      <c r="FB40" s="225"/>
      <c r="FC40" s="226"/>
      <c r="FD40" s="145"/>
      <c r="FE40" s="146"/>
      <c r="FF40" s="146"/>
      <c r="FG40" s="32" t="str">
        <f>IF('Merit Badge Counts'!Q40=26,"X","")</f>
        <v/>
      </c>
      <c r="FH40" s="147"/>
      <c r="FI40" s="225"/>
      <c r="FJ40" s="226"/>
      <c r="FK40" s="145"/>
      <c r="FL40" s="146"/>
      <c r="FM40" s="146"/>
      <c r="FN40" s="32" t="str">
        <f>IF('Merit Badge Counts'!R40=31,"X","")</f>
        <v/>
      </c>
      <c r="FO40" s="147"/>
      <c r="FP40" s="225"/>
      <c r="FQ40" s="226"/>
      <c r="FR40" s="145"/>
      <c r="FS40" s="146"/>
      <c r="FT40" s="146"/>
      <c r="FU40" s="32" t="str">
        <f>IF('Merit Badge Counts'!S40=36,"X","")</f>
        <v/>
      </c>
      <c r="FV40" s="147"/>
      <c r="FW40" s="225"/>
      <c r="FX40" s="226"/>
      <c r="FY40" s="145"/>
      <c r="FZ40" s="146"/>
      <c r="GA40" s="146"/>
      <c r="GB40" s="32" t="str">
        <f>IF('Merit Badge Counts'!T40=41,"X","")</f>
        <v/>
      </c>
      <c r="GC40" s="147"/>
      <c r="GD40" s="225"/>
      <c r="GE40" s="226"/>
      <c r="GF40" s="145"/>
      <c r="GG40" s="146"/>
      <c r="GH40" s="146"/>
      <c r="GI40" s="32" t="str">
        <f>IF('Merit Badge Counts'!U40=46,"X","")</f>
        <v/>
      </c>
      <c r="GJ40" s="147"/>
      <c r="GK40" s="225"/>
      <c r="GL40" s="226"/>
      <c r="GM40" s="145"/>
      <c r="GN40" s="146"/>
      <c r="GO40" s="146"/>
      <c r="GP40" s="32" t="str">
        <f>IF('Merit Badge Counts'!V40=51,"X","")</f>
        <v/>
      </c>
      <c r="GQ40" s="147"/>
      <c r="GR40" s="225"/>
      <c r="GS40" s="226"/>
      <c r="GT40" s="145"/>
      <c r="GU40" s="146"/>
      <c r="GV40" s="146"/>
      <c r="GW40" s="32" t="str">
        <f>IF('Merit Badge Counts'!W40=56,"X","")</f>
        <v/>
      </c>
      <c r="GX40" s="147"/>
      <c r="GY40" s="225"/>
      <c r="GZ40" s="226"/>
      <c r="HA40" s="145"/>
      <c r="HB40" s="146"/>
      <c r="HC40" s="146"/>
      <c r="HD40" s="32" t="str">
        <f>IF('Merit Badge Counts'!X40=61,"X","")</f>
        <v/>
      </c>
      <c r="HE40" s="147"/>
      <c r="HF40" s="225"/>
      <c r="HG40" s="226"/>
      <c r="HH40" s="145"/>
      <c r="HI40" s="146"/>
      <c r="HJ40" s="146"/>
      <c r="HK40" s="32" t="str">
        <f>IF('Merit Badge Counts'!Y40=66,"X","")</f>
        <v/>
      </c>
      <c r="HL40" s="160"/>
      <c r="HM40" s="225"/>
      <c r="HN40" s="226"/>
    </row>
    <row r="41" spans="1:222" x14ac:dyDescent="0.3">
      <c r="A41" s="141" t="str">
        <f>IF(Roster!B80="","",Roster!B80)</f>
        <v/>
      </c>
      <c r="B41" s="142" t="str">
        <f>IF(Roster!C80="","",Roster!C80)</f>
        <v/>
      </c>
      <c r="C41" s="145"/>
      <c r="D41" s="146"/>
      <c r="E41" s="146"/>
      <c r="F41" s="146"/>
      <c r="G41" s="146"/>
      <c r="H41" s="147"/>
      <c r="I41" s="145"/>
      <c r="J41" s="146"/>
      <c r="K41" s="146"/>
      <c r="L41" s="147"/>
      <c r="M41" s="145"/>
      <c r="N41" s="147"/>
      <c r="O41" s="145"/>
      <c r="P41" s="147"/>
      <c r="Q41" s="148"/>
      <c r="R41" s="145"/>
      <c r="S41" s="147"/>
      <c r="T41" s="148"/>
      <c r="U41" s="225"/>
      <c r="V41" s="226"/>
      <c r="W41" s="145"/>
      <c r="X41" s="146"/>
      <c r="Y41" s="147"/>
      <c r="Z41" s="145"/>
      <c r="AA41" s="146"/>
      <c r="AB41" s="147"/>
      <c r="AC41" s="145"/>
      <c r="AD41" s="146"/>
      <c r="AE41" s="146"/>
      <c r="AF41" s="147"/>
      <c r="AG41" s="145"/>
      <c r="AH41" s="146"/>
      <c r="AI41" s="146"/>
      <c r="AJ41" s="147"/>
      <c r="AK41" s="145"/>
      <c r="AL41" s="146"/>
      <c r="AM41" s="147"/>
      <c r="AN41" s="145"/>
      <c r="AO41" s="146"/>
      <c r="AP41" s="147"/>
      <c r="AQ41" s="145"/>
      <c r="AR41" s="147"/>
      <c r="AS41" s="148"/>
      <c r="AT41" s="145"/>
      <c r="AU41" s="146"/>
      <c r="AV41" s="147"/>
      <c r="AW41" s="225"/>
      <c r="AX41" s="226"/>
      <c r="AY41" s="145"/>
      <c r="AZ41" s="146"/>
      <c r="BA41" s="147"/>
      <c r="BB41" s="145"/>
      <c r="BC41" s="146"/>
      <c r="BD41" s="146"/>
      <c r="BE41" s="146"/>
      <c r="BF41" s="146"/>
      <c r="BG41" s="146"/>
      <c r="BH41" s="147"/>
      <c r="BI41" s="145"/>
      <c r="BJ41" s="146"/>
      <c r="BK41" s="146"/>
      <c r="BL41" s="147"/>
      <c r="BM41" s="148"/>
      <c r="BN41" s="145"/>
      <c r="BO41" s="146"/>
      <c r="BP41" s="146"/>
      <c r="BQ41" s="147"/>
      <c r="BR41" s="145"/>
      <c r="BS41" s="146"/>
      <c r="BT41" s="146"/>
      <c r="BU41" s="146"/>
      <c r="BV41" s="147"/>
      <c r="BW41" s="145"/>
      <c r="BX41" s="146"/>
      <c r="BY41" s="147"/>
      <c r="BZ41" s="145"/>
      <c r="CA41" s="146"/>
      <c r="CB41" s="146"/>
      <c r="CC41" s="146"/>
      <c r="CD41" s="147"/>
      <c r="CE41" s="145"/>
      <c r="CF41" s="147"/>
      <c r="CG41" s="145"/>
      <c r="CH41" s="146"/>
      <c r="CI41" s="147"/>
      <c r="CJ41" s="225"/>
      <c r="CK41" s="226"/>
      <c r="CL41" s="145"/>
      <c r="CM41" s="147"/>
      <c r="CN41" s="145"/>
      <c r="CO41" s="146"/>
      <c r="CP41" s="146"/>
      <c r="CQ41" s="146"/>
      <c r="CR41" s="147"/>
      <c r="CS41" s="145"/>
      <c r="CT41" s="146"/>
      <c r="CU41" s="146"/>
      <c r="CV41" s="147"/>
      <c r="CW41" s="145"/>
      <c r="CX41" s="147"/>
      <c r="CY41" s="145"/>
      <c r="CZ41" s="146"/>
      <c r="DA41" s="146"/>
      <c r="DB41" s="147"/>
      <c r="DC41" s="145"/>
      <c r="DD41" s="146"/>
      <c r="DE41" s="146"/>
      <c r="DF41" s="146"/>
      <c r="DG41" s="147"/>
      <c r="DH41" s="145"/>
      <c r="DI41" s="146"/>
      <c r="DJ41" s="146"/>
      <c r="DK41" s="146"/>
      <c r="DL41" s="146"/>
      <c r="DM41" s="147"/>
      <c r="DN41" s="145"/>
      <c r="DO41" s="147"/>
      <c r="DP41" s="145"/>
      <c r="DQ41" s="146"/>
      <c r="DR41" s="146"/>
      <c r="DS41" s="147"/>
      <c r="DT41" s="148"/>
      <c r="DU41" s="154"/>
      <c r="DV41" s="146"/>
      <c r="DW41" s="147"/>
      <c r="DX41" s="225"/>
      <c r="DY41" s="226"/>
      <c r="DZ41" s="145"/>
      <c r="EA41" s="146"/>
      <c r="EB41" s="32" t="str">
        <f>IF(AND('Merit Badge Counts'!G41=4,'Merit Badge Counts'!I41=6),"X","")</f>
        <v/>
      </c>
      <c r="EC41" s="146"/>
      <c r="ED41" s="160"/>
      <c r="EE41" s="145"/>
      <c r="EF41" s="147"/>
      <c r="EG41" s="154"/>
      <c r="EH41" s="147"/>
      <c r="EI41" s="225"/>
      <c r="EJ41" s="226"/>
      <c r="EK41" s="145"/>
      <c r="EL41" s="146"/>
      <c r="EM41" s="32" t="str">
        <f>IF(AND('Merit Badge Counts'!J41=7,'Merit Badge Counts'!L41=11),"X","")</f>
        <v/>
      </c>
      <c r="EN41" s="146"/>
      <c r="EO41" s="146"/>
      <c r="EP41" s="146"/>
      <c r="EQ41" s="146"/>
      <c r="ER41" s="147"/>
      <c r="ES41" s="225"/>
      <c r="ET41" s="226"/>
      <c r="EU41" s="145"/>
      <c r="EV41" s="146"/>
      <c r="EW41" s="32" t="str">
        <f>IF(AND('Merit Badge Counts'!M41=14,'Merit Badge Counts'!O41=21),"X","")</f>
        <v/>
      </c>
      <c r="EX41" s="146"/>
      <c r="EY41" s="146"/>
      <c r="EZ41" s="146"/>
      <c r="FA41" s="147"/>
      <c r="FB41" s="225"/>
      <c r="FC41" s="226"/>
      <c r="FD41" s="145"/>
      <c r="FE41" s="146"/>
      <c r="FF41" s="146"/>
      <c r="FG41" s="32" t="str">
        <f>IF('Merit Badge Counts'!Q41=26,"X","")</f>
        <v/>
      </c>
      <c r="FH41" s="147"/>
      <c r="FI41" s="225"/>
      <c r="FJ41" s="226"/>
      <c r="FK41" s="145"/>
      <c r="FL41" s="146"/>
      <c r="FM41" s="146"/>
      <c r="FN41" s="32" t="str">
        <f>IF('Merit Badge Counts'!R41=31,"X","")</f>
        <v/>
      </c>
      <c r="FO41" s="147"/>
      <c r="FP41" s="225"/>
      <c r="FQ41" s="226"/>
      <c r="FR41" s="145"/>
      <c r="FS41" s="146"/>
      <c r="FT41" s="146"/>
      <c r="FU41" s="32" t="str">
        <f>IF('Merit Badge Counts'!S41=36,"X","")</f>
        <v/>
      </c>
      <c r="FV41" s="147"/>
      <c r="FW41" s="225"/>
      <c r="FX41" s="226"/>
      <c r="FY41" s="145"/>
      <c r="FZ41" s="146"/>
      <c r="GA41" s="146"/>
      <c r="GB41" s="32" t="str">
        <f>IF('Merit Badge Counts'!T41=41,"X","")</f>
        <v/>
      </c>
      <c r="GC41" s="147"/>
      <c r="GD41" s="225"/>
      <c r="GE41" s="226"/>
      <c r="GF41" s="145"/>
      <c r="GG41" s="146"/>
      <c r="GH41" s="146"/>
      <c r="GI41" s="32" t="str">
        <f>IF('Merit Badge Counts'!U41=46,"X","")</f>
        <v/>
      </c>
      <c r="GJ41" s="147"/>
      <c r="GK41" s="225"/>
      <c r="GL41" s="226"/>
      <c r="GM41" s="145"/>
      <c r="GN41" s="146"/>
      <c r="GO41" s="146"/>
      <c r="GP41" s="32" t="str">
        <f>IF('Merit Badge Counts'!V41=51,"X","")</f>
        <v/>
      </c>
      <c r="GQ41" s="147"/>
      <c r="GR41" s="225"/>
      <c r="GS41" s="226"/>
      <c r="GT41" s="145"/>
      <c r="GU41" s="146"/>
      <c r="GV41" s="146"/>
      <c r="GW41" s="32" t="str">
        <f>IF('Merit Badge Counts'!W41=56,"X","")</f>
        <v/>
      </c>
      <c r="GX41" s="147"/>
      <c r="GY41" s="225"/>
      <c r="GZ41" s="226"/>
      <c r="HA41" s="145"/>
      <c r="HB41" s="146"/>
      <c r="HC41" s="146"/>
      <c r="HD41" s="32" t="str">
        <f>IF('Merit Badge Counts'!X41=61,"X","")</f>
        <v/>
      </c>
      <c r="HE41" s="147"/>
      <c r="HF41" s="225"/>
      <c r="HG41" s="226"/>
      <c r="HH41" s="145"/>
      <c r="HI41" s="146"/>
      <c r="HJ41" s="146"/>
      <c r="HK41" s="32" t="str">
        <f>IF('Merit Badge Counts'!Y41=66,"X","")</f>
        <v/>
      </c>
      <c r="HL41" s="160"/>
      <c r="HM41" s="225"/>
      <c r="HN41" s="226"/>
    </row>
    <row r="42" spans="1:222" x14ac:dyDescent="0.3">
      <c r="A42" s="141" t="str">
        <f>IF(Roster!B82="","",Roster!B82)</f>
        <v/>
      </c>
      <c r="B42" s="142" t="str">
        <f>IF(Roster!C82="","",Roster!C82)</f>
        <v/>
      </c>
      <c r="C42" s="145"/>
      <c r="D42" s="146"/>
      <c r="E42" s="146"/>
      <c r="F42" s="146"/>
      <c r="G42" s="146"/>
      <c r="H42" s="147"/>
      <c r="I42" s="145"/>
      <c r="J42" s="146"/>
      <c r="K42" s="146"/>
      <c r="L42" s="147"/>
      <c r="M42" s="145"/>
      <c r="N42" s="147"/>
      <c r="O42" s="145"/>
      <c r="P42" s="147"/>
      <c r="Q42" s="148"/>
      <c r="R42" s="145"/>
      <c r="S42" s="147"/>
      <c r="T42" s="148"/>
      <c r="U42" s="225"/>
      <c r="V42" s="226"/>
      <c r="W42" s="145"/>
      <c r="X42" s="146"/>
      <c r="Y42" s="147"/>
      <c r="Z42" s="145"/>
      <c r="AA42" s="146"/>
      <c r="AB42" s="147"/>
      <c r="AC42" s="145"/>
      <c r="AD42" s="146"/>
      <c r="AE42" s="146"/>
      <c r="AF42" s="147"/>
      <c r="AG42" s="145"/>
      <c r="AH42" s="146"/>
      <c r="AI42" s="146"/>
      <c r="AJ42" s="147"/>
      <c r="AK42" s="145"/>
      <c r="AL42" s="146"/>
      <c r="AM42" s="147"/>
      <c r="AN42" s="145"/>
      <c r="AO42" s="146"/>
      <c r="AP42" s="147"/>
      <c r="AQ42" s="145"/>
      <c r="AR42" s="147"/>
      <c r="AS42" s="148"/>
      <c r="AT42" s="145"/>
      <c r="AU42" s="146"/>
      <c r="AV42" s="147"/>
      <c r="AW42" s="225"/>
      <c r="AX42" s="226"/>
      <c r="AY42" s="145"/>
      <c r="AZ42" s="146"/>
      <c r="BA42" s="147"/>
      <c r="BB42" s="145"/>
      <c r="BC42" s="146"/>
      <c r="BD42" s="146"/>
      <c r="BE42" s="146"/>
      <c r="BF42" s="146"/>
      <c r="BG42" s="146"/>
      <c r="BH42" s="147"/>
      <c r="BI42" s="145"/>
      <c r="BJ42" s="146"/>
      <c r="BK42" s="146"/>
      <c r="BL42" s="147"/>
      <c r="BM42" s="148"/>
      <c r="BN42" s="145"/>
      <c r="BO42" s="146"/>
      <c r="BP42" s="146"/>
      <c r="BQ42" s="147"/>
      <c r="BR42" s="145"/>
      <c r="BS42" s="146"/>
      <c r="BT42" s="146"/>
      <c r="BU42" s="146"/>
      <c r="BV42" s="147"/>
      <c r="BW42" s="145"/>
      <c r="BX42" s="146"/>
      <c r="BY42" s="147"/>
      <c r="BZ42" s="145"/>
      <c r="CA42" s="146"/>
      <c r="CB42" s="146"/>
      <c r="CC42" s="146"/>
      <c r="CD42" s="147"/>
      <c r="CE42" s="145"/>
      <c r="CF42" s="147"/>
      <c r="CG42" s="145"/>
      <c r="CH42" s="146"/>
      <c r="CI42" s="147"/>
      <c r="CJ42" s="225"/>
      <c r="CK42" s="226"/>
      <c r="CL42" s="145"/>
      <c r="CM42" s="147"/>
      <c r="CN42" s="145"/>
      <c r="CO42" s="146"/>
      <c r="CP42" s="146"/>
      <c r="CQ42" s="146"/>
      <c r="CR42" s="147"/>
      <c r="CS42" s="145"/>
      <c r="CT42" s="146"/>
      <c r="CU42" s="146"/>
      <c r="CV42" s="147"/>
      <c r="CW42" s="145"/>
      <c r="CX42" s="147"/>
      <c r="CY42" s="145"/>
      <c r="CZ42" s="146"/>
      <c r="DA42" s="146"/>
      <c r="DB42" s="147"/>
      <c r="DC42" s="145"/>
      <c r="DD42" s="146"/>
      <c r="DE42" s="146"/>
      <c r="DF42" s="146"/>
      <c r="DG42" s="147"/>
      <c r="DH42" s="145"/>
      <c r="DI42" s="146"/>
      <c r="DJ42" s="146"/>
      <c r="DK42" s="146"/>
      <c r="DL42" s="146"/>
      <c r="DM42" s="147"/>
      <c r="DN42" s="145"/>
      <c r="DO42" s="147"/>
      <c r="DP42" s="145"/>
      <c r="DQ42" s="146"/>
      <c r="DR42" s="146"/>
      <c r="DS42" s="147"/>
      <c r="DT42" s="148"/>
      <c r="DU42" s="154"/>
      <c r="DV42" s="146"/>
      <c r="DW42" s="147"/>
      <c r="DX42" s="225"/>
      <c r="DY42" s="226"/>
      <c r="DZ42" s="145"/>
      <c r="EA42" s="146"/>
      <c r="EB42" s="32" t="str">
        <f>IF(AND('Merit Badge Counts'!G42=4,'Merit Badge Counts'!I42=6),"X","")</f>
        <v/>
      </c>
      <c r="EC42" s="146"/>
      <c r="ED42" s="160"/>
      <c r="EE42" s="145"/>
      <c r="EF42" s="147"/>
      <c r="EG42" s="154"/>
      <c r="EH42" s="147"/>
      <c r="EI42" s="225"/>
      <c r="EJ42" s="226"/>
      <c r="EK42" s="145"/>
      <c r="EL42" s="146"/>
      <c r="EM42" s="32" t="str">
        <f>IF(AND('Merit Badge Counts'!J42=7,'Merit Badge Counts'!L42=11),"X","")</f>
        <v/>
      </c>
      <c r="EN42" s="146"/>
      <c r="EO42" s="146"/>
      <c r="EP42" s="146"/>
      <c r="EQ42" s="146"/>
      <c r="ER42" s="147"/>
      <c r="ES42" s="225"/>
      <c r="ET42" s="226"/>
      <c r="EU42" s="145"/>
      <c r="EV42" s="146"/>
      <c r="EW42" s="32" t="str">
        <f>IF(AND('Merit Badge Counts'!M42=14,'Merit Badge Counts'!O42=21),"X","")</f>
        <v/>
      </c>
      <c r="EX42" s="146"/>
      <c r="EY42" s="146"/>
      <c r="EZ42" s="146"/>
      <c r="FA42" s="147"/>
      <c r="FB42" s="225"/>
      <c r="FC42" s="226"/>
      <c r="FD42" s="145"/>
      <c r="FE42" s="146"/>
      <c r="FF42" s="146"/>
      <c r="FG42" s="32" t="str">
        <f>IF('Merit Badge Counts'!Q42=26,"X","")</f>
        <v/>
      </c>
      <c r="FH42" s="147"/>
      <c r="FI42" s="225"/>
      <c r="FJ42" s="226"/>
      <c r="FK42" s="145"/>
      <c r="FL42" s="146"/>
      <c r="FM42" s="146"/>
      <c r="FN42" s="32" t="str">
        <f>IF('Merit Badge Counts'!R42=31,"X","")</f>
        <v/>
      </c>
      <c r="FO42" s="147"/>
      <c r="FP42" s="225"/>
      <c r="FQ42" s="226"/>
      <c r="FR42" s="145"/>
      <c r="FS42" s="146"/>
      <c r="FT42" s="146"/>
      <c r="FU42" s="32" t="str">
        <f>IF('Merit Badge Counts'!S42=36,"X","")</f>
        <v/>
      </c>
      <c r="FV42" s="147"/>
      <c r="FW42" s="225"/>
      <c r="FX42" s="226"/>
      <c r="FY42" s="145"/>
      <c r="FZ42" s="146"/>
      <c r="GA42" s="146"/>
      <c r="GB42" s="32" t="str">
        <f>IF('Merit Badge Counts'!T42=41,"X","")</f>
        <v/>
      </c>
      <c r="GC42" s="147"/>
      <c r="GD42" s="225"/>
      <c r="GE42" s="226"/>
      <c r="GF42" s="145"/>
      <c r="GG42" s="146"/>
      <c r="GH42" s="146"/>
      <c r="GI42" s="32" t="str">
        <f>IF('Merit Badge Counts'!U42=46,"X","")</f>
        <v/>
      </c>
      <c r="GJ42" s="147"/>
      <c r="GK42" s="225"/>
      <c r="GL42" s="226"/>
      <c r="GM42" s="145"/>
      <c r="GN42" s="146"/>
      <c r="GO42" s="146"/>
      <c r="GP42" s="32" t="str">
        <f>IF('Merit Badge Counts'!V42=51,"X","")</f>
        <v/>
      </c>
      <c r="GQ42" s="147"/>
      <c r="GR42" s="225"/>
      <c r="GS42" s="226"/>
      <c r="GT42" s="145"/>
      <c r="GU42" s="146"/>
      <c r="GV42" s="146"/>
      <c r="GW42" s="32" t="str">
        <f>IF('Merit Badge Counts'!W42=56,"X","")</f>
        <v/>
      </c>
      <c r="GX42" s="147"/>
      <c r="GY42" s="225"/>
      <c r="GZ42" s="226"/>
      <c r="HA42" s="145"/>
      <c r="HB42" s="146"/>
      <c r="HC42" s="146"/>
      <c r="HD42" s="32" t="str">
        <f>IF('Merit Badge Counts'!X42=61,"X","")</f>
        <v/>
      </c>
      <c r="HE42" s="147"/>
      <c r="HF42" s="225"/>
      <c r="HG42" s="226"/>
      <c r="HH42" s="145"/>
      <c r="HI42" s="146"/>
      <c r="HJ42" s="146"/>
      <c r="HK42" s="32" t="str">
        <f>IF('Merit Badge Counts'!Y42=66,"X","")</f>
        <v/>
      </c>
      <c r="HL42" s="160"/>
      <c r="HM42" s="225"/>
      <c r="HN42" s="226"/>
    </row>
    <row r="43" spans="1:222" x14ac:dyDescent="0.3">
      <c r="A43" s="141" t="str">
        <f>IF(Roster!B84="","",Roster!B84)</f>
        <v/>
      </c>
      <c r="B43" s="142" t="str">
        <f>IF(Roster!C84="","",Roster!C84)</f>
        <v/>
      </c>
      <c r="C43" s="145"/>
      <c r="D43" s="146"/>
      <c r="E43" s="146"/>
      <c r="F43" s="146"/>
      <c r="G43" s="146"/>
      <c r="H43" s="147"/>
      <c r="I43" s="145"/>
      <c r="J43" s="146"/>
      <c r="K43" s="146"/>
      <c r="L43" s="147"/>
      <c r="M43" s="145"/>
      <c r="N43" s="147"/>
      <c r="O43" s="145"/>
      <c r="P43" s="147"/>
      <c r="Q43" s="148"/>
      <c r="R43" s="145"/>
      <c r="S43" s="147"/>
      <c r="T43" s="148"/>
      <c r="U43" s="225"/>
      <c r="V43" s="226"/>
      <c r="W43" s="145"/>
      <c r="X43" s="146"/>
      <c r="Y43" s="147"/>
      <c r="Z43" s="145"/>
      <c r="AA43" s="146"/>
      <c r="AB43" s="147"/>
      <c r="AC43" s="145"/>
      <c r="AD43" s="146"/>
      <c r="AE43" s="146"/>
      <c r="AF43" s="147"/>
      <c r="AG43" s="145"/>
      <c r="AH43" s="146"/>
      <c r="AI43" s="146"/>
      <c r="AJ43" s="147"/>
      <c r="AK43" s="145"/>
      <c r="AL43" s="146"/>
      <c r="AM43" s="147"/>
      <c r="AN43" s="145"/>
      <c r="AO43" s="146"/>
      <c r="AP43" s="147"/>
      <c r="AQ43" s="145"/>
      <c r="AR43" s="147"/>
      <c r="AS43" s="148"/>
      <c r="AT43" s="145"/>
      <c r="AU43" s="146"/>
      <c r="AV43" s="147"/>
      <c r="AW43" s="225"/>
      <c r="AX43" s="226"/>
      <c r="AY43" s="145"/>
      <c r="AZ43" s="146"/>
      <c r="BA43" s="147"/>
      <c r="BB43" s="145"/>
      <c r="BC43" s="146"/>
      <c r="BD43" s="146"/>
      <c r="BE43" s="146"/>
      <c r="BF43" s="146"/>
      <c r="BG43" s="146"/>
      <c r="BH43" s="147"/>
      <c r="BI43" s="145"/>
      <c r="BJ43" s="146"/>
      <c r="BK43" s="146"/>
      <c r="BL43" s="147"/>
      <c r="BM43" s="148"/>
      <c r="BN43" s="145"/>
      <c r="BO43" s="146"/>
      <c r="BP43" s="146"/>
      <c r="BQ43" s="147"/>
      <c r="BR43" s="145"/>
      <c r="BS43" s="146"/>
      <c r="BT43" s="146"/>
      <c r="BU43" s="146"/>
      <c r="BV43" s="147"/>
      <c r="BW43" s="145"/>
      <c r="BX43" s="146"/>
      <c r="BY43" s="147"/>
      <c r="BZ43" s="145"/>
      <c r="CA43" s="146"/>
      <c r="CB43" s="146"/>
      <c r="CC43" s="146"/>
      <c r="CD43" s="147"/>
      <c r="CE43" s="145"/>
      <c r="CF43" s="147"/>
      <c r="CG43" s="145"/>
      <c r="CH43" s="146"/>
      <c r="CI43" s="147"/>
      <c r="CJ43" s="225"/>
      <c r="CK43" s="226"/>
      <c r="CL43" s="145"/>
      <c r="CM43" s="147"/>
      <c r="CN43" s="145"/>
      <c r="CO43" s="146"/>
      <c r="CP43" s="146"/>
      <c r="CQ43" s="146"/>
      <c r="CR43" s="147"/>
      <c r="CS43" s="145"/>
      <c r="CT43" s="146"/>
      <c r="CU43" s="146"/>
      <c r="CV43" s="147"/>
      <c r="CW43" s="145"/>
      <c r="CX43" s="147"/>
      <c r="CY43" s="145"/>
      <c r="CZ43" s="146"/>
      <c r="DA43" s="146"/>
      <c r="DB43" s="147"/>
      <c r="DC43" s="145"/>
      <c r="DD43" s="146"/>
      <c r="DE43" s="146"/>
      <c r="DF43" s="146"/>
      <c r="DG43" s="147"/>
      <c r="DH43" s="145"/>
      <c r="DI43" s="146"/>
      <c r="DJ43" s="146"/>
      <c r="DK43" s="146"/>
      <c r="DL43" s="146"/>
      <c r="DM43" s="147"/>
      <c r="DN43" s="145"/>
      <c r="DO43" s="147"/>
      <c r="DP43" s="145"/>
      <c r="DQ43" s="146"/>
      <c r="DR43" s="146"/>
      <c r="DS43" s="147"/>
      <c r="DT43" s="148"/>
      <c r="DU43" s="154"/>
      <c r="DV43" s="146"/>
      <c r="DW43" s="147"/>
      <c r="DX43" s="225"/>
      <c r="DY43" s="226"/>
      <c r="DZ43" s="145"/>
      <c r="EA43" s="146"/>
      <c r="EB43" s="32" t="str">
        <f>IF(AND('Merit Badge Counts'!G43=4,'Merit Badge Counts'!I43=6),"X","")</f>
        <v/>
      </c>
      <c r="EC43" s="146"/>
      <c r="ED43" s="160"/>
      <c r="EE43" s="145"/>
      <c r="EF43" s="147"/>
      <c r="EG43" s="154"/>
      <c r="EH43" s="147"/>
      <c r="EI43" s="225"/>
      <c r="EJ43" s="226"/>
      <c r="EK43" s="145"/>
      <c r="EL43" s="146"/>
      <c r="EM43" s="32" t="str">
        <f>IF(AND('Merit Badge Counts'!J43=7,'Merit Badge Counts'!L43=11),"X","")</f>
        <v/>
      </c>
      <c r="EN43" s="146"/>
      <c r="EO43" s="146"/>
      <c r="EP43" s="146"/>
      <c r="EQ43" s="146"/>
      <c r="ER43" s="147"/>
      <c r="ES43" s="225"/>
      <c r="ET43" s="226"/>
      <c r="EU43" s="145"/>
      <c r="EV43" s="146"/>
      <c r="EW43" s="32" t="str">
        <f>IF(AND('Merit Badge Counts'!M43=14,'Merit Badge Counts'!O43=21),"X","")</f>
        <v/>
      </c>
      <c r="EX43" s="146"/>
      <c r="EY43" s="146"/>
      <c r="EZ43" s="146"/>
      <c r="FA43" s="147"/>
      <c r="FB43" s="225"/>
      <c r="FC43" s="226"/>
      <c r="FD43" s="145"/>
      <c r="FE43" s="146"/>
      <c r="FF43" s="146"/>
      <c r="FG43" s="32" t="str">
        <f>IF('Merit Badge Counts'!Q43=26,"X","")</f>
        <v/>
      </c>
      <c r="FH43" s="147"/>
      <c r="FI43" s="225"/>
      <c r="FJ43" s="226"/>
      <c r="FK43" s="145"/>
      <c r="FL43" s="146"/>
      <c r="FM43" s="146"/>
      <c r="FN43" s="32" t="str">
        <f>IF('Merit Badge Counts'!R43=31,"X","")</f>
        <v/>
      </c>
      <c r="FO43" s="147"/>
      <c r="FP43" s="225"/>
      <c r="FQ43" s="226"/>
      <c r="FR43" s="145"/>
      <c r="FS43" s="146"/>
      <c r="FT43" s="146"/>
      <c r="FU43" s="32" t="str">
        <f>IF('Merit Badge Counts'!S43=36,"X","")</f>
        <v/>
      </c>
      <c r="FV43" s="147"/>
      <c r="FW43" s="225"/>
      <c r="FX43" s="226"/>
      <c r="FY43" s="145"/>
      <c r="FZ43" s="146"/>
      <c r="GA43" s="146"/>
      <c r="GB43" s="32" t="str">
        <f>IF('Merit Badge Counts'!T43=41,"X","")</f>
        <v/>
      </c>
      <c r="GC43" s="147"/>
      <c r="GD43" s="225"/>
      <c r="GE43" s="226"/>
      <c r="GF43" s="145"/>
      <c r="GG43" s="146"/>
      <c r="GH43" s="146"/>
      <c r="GI43" s="32" t="str">
        <f>IF('Merit Badge Counts'!U43=46,"X","")</f>
        <v/>
      </c>
      <c r="GJ43" s="147"/>
      <c r="GK43" s="225"/>
      <c r="GL43" s="226"/>
      <c r="GM43" s="145"/>
      <c r="GN43" s="146"/>
      <c r="GO43" s="146"/>
      <c r="GP43" s="32" t="str">
        <f>IF('Merit Badge Counts'!V43=51,"X","")</f>
        <v/>
      </c>
      <c r="GQ43" s="147"/>
      <c r="GR43" s="225"/>
      <c r="GS43" s="226"/>
      <c r="GT43" s="145"/>
      <c r="GU43" s="146"/>
      <c r="GV43" s="146"/>
      <c r="GW43" s="32" t="str">
        <f>IF('Merit Badge Counts'!W43=56,"X","")</f>
        <v/>
      </c>
      <c r="GX43" s="147"/>
      <c r="GY43" s="225"/>
      <c r="GZ43" s="226"/>
      <c r="HA43" s="145"/>
      <c r="HB43" s="146"/>
      <c r="HC43" s="146"/>
      <c r="HD43" s="32" t="str">
        <f>IF('Merit Badge Counts'!X43=61,"X","")</f>
        <v/>
      </c>
      <c r="HE43" s="147"/>
      <c r="HF43" s="225"/>
      <c r="HG43" s="226"/>
      <c r="HH43" s="145"/>
      <c r="HI43" s="146"/>
      <c r="HJ43" s="146"/>
      <c r="HK43" s="32" t="str">
        <f>IF('Merit Badge Counts'!Y43=66,"X","")</f>
        <v/>
      </c>
      <c r="HL43" s="160"/>
      <c r="HM43" s="225"/>
      <c r="HN43" s="226"/>
    </row>
    <row r="44" spans="1:222" x14ac:dyDescent="0.3">
      <c r="A44" s="141" t="str">
        <f>IF(Roster!B86="","",Roster!B86)</f>
        <v/>
      </c>
      <c r="B44" s="142" t="str">
        <f>IF(Roster!C86="","",Roster!C86)</f>
        <v/>
      </c>
      <c r="C44" s="145"/>
      <c r="D44" s="146"/>
      <c r="E44" s="146"/>
      <c r="F44" s="146"/>
      <c r="G44" s="146"/>
      <c r="H44" s="147"/>
      <c r="I44" s="145"/>
      <c r="J44" s="146"/>
      <c r="K44" s="146"/>
      <c r="L44" s="147"/>
      <c r="M44" s="145"/>
      <c r="N44" s="147"/>
      <c r="O44" s="145"/>
      <c r="P44" s="147"/>
      <c r="Q44" s="148"/>
      <c r="R44" s="145"/>
      <c r="S44" s="147"/>
      <c r="T44" s="148"/>
      <c r="U44" s="225"/>
      <c r="V44" s="226"/>
      <c r="W44" s="145"/>
      <c r="X44" s="146"/>
      <c r="Y44" s="147"/>
      <c r="Z44" s="145"/>
      <c r="AA44" s="146"/>
      <c r="AB44" s="147"/>
      <c r="AC44" s="145"/>
      <c r="AD44" s="146"/>
      <c r="AE44" s="146"/>
      <c r="AF44" s="147"/>
      <c r="AG44" s="145"/>
      <c r="AH44" s="146"/>
      <c r="AI44" s="146"/>
      <c r="AJ44" s="147"/>
      <c r="AK44" s="145"/>
      <c r="AL44" s="146"/>
      <c r="AM44" s="147"/>
      <c r="AN44" s="145"/>
      <c r="AO44" s="146"/>
      <c r="AP44" s="147"/>
      <c r="AQ44" s="145"/>
      <c r="AR44" s="147"/>
      <c r="AS44" s="148"/>
      <c r="AT44" s="145"/>
      <c r="AU44" s="146"/>
      <c r="AV44" s="147"/>
      <c r="AW44" s="225"/>
      <c r="AX44" s="226"/>
      <c r="AY44" s="145"/>
      <c r="AZ44" s="146"/>
      <c r="BA44" s="147"/>
      <c r="BB44" s="145"/>
      <c r="BC44" s="146"/>
      <c r="BD44" s="146"/>
      <c r="BE44" s="146"/>
      <c r="BF44" s="146"/>
      <c r="BG44" s="146"/>
      <c r="BH44" s="147"/>
      <c r="BI44" s="145"/>
      <c r="BJ44" s="146"/>
      <c r="BK44" s="146"/>
      <c r="BL44" s="147"/>
      <c r="BM44" s="148"/>
      <c r="BN44" s="145"/>
      <c r="BO44" s="146"/>
      <c r="BP44" s="146"/>
      <c r="BQ44" s="147"/>
      <c r="BR44" s="145"/>
      <c r="BS44" s="146"/>
      <c r="BT44" s="146"/>
      <c r="BU44" s="146"/>
      <c r="BV44" s="147"/>
      <c r="BW44" s="145"/>
      <c r="BX44" s="146"/>
      <c r="BY44" s="147"/>
      <c r="BZ44" s="145"/>
      <c r="CA44" s="146"/>
      <c r="CB44" s="146"/>
      <c r="CC44" s="146"/>
      <c r="CD44" s="147"/>
      <c r="CE44" s="145"/>
      <c r="CF44" s="147"/>
      <c r="CG44" s="145"/>
      <c r="CH44" s="146"/>
      <c r="CI44" s="147"/>
      <c r="CJ44" s="225"/>
      <c r="CK44" s="226"/>
      <c r="CL44" s="145"/>
      <c r="CM44" s="147"/>
      <c r="CN44" s="145"/>
      <c r="CO44" s="146"/>
      <c r="CP44" s="146"/>
      <c r="CQ44" s="146"/>
      <c r="CR44" s="147"/>
      <c r="CS44" s="145"/>
      <c r="CT44" s="146"/>
      <c r="CU44" s="146"/>
      <c r="CV44" s="147"/>
      <c r="CW44" s="145"/>
      <c r="CX44" s="147"/>
      <c r="CY44" s="145"/>
      <c r="CZ44" s="146"/>
      <c r="DA44" s="146"/>
      <c r="DB44" s="147"/>
      <c r="DC44" s="145"/>
      <c r="DD44" s="146"/>
      <c r="DE44" s="146"/>
      <c r="DF44" s="146"/>
      <c r="DG44" s="147"/>
      <c r="DH44" s="145"/>
      <c r="DI44" s="146"/>
      <c r="DJ44" s="146"/>
      <c r="DK44" s="146"/>
      <c r="DL44" s="146"/>
      <c r="DM44" s="147"/>
      <c r="DN44" s="145"/>
      <c r="DO44" s="147"/>
      <c r="DP44" s="145"/>
      <c r="DQ44" s="146"/>
      <c r="DR44" s="146"/>
      <c r="DS44" s="147"/>
      <c r="DT44" s="148"/>
      <c r="DU44" s="154"/>
      <c r="DV44" s="146"/>
      <c r="DW44" s="147"/>
      <c r="DX44" s="225"/>
      <c r="DY44" s="226"/>
      <c r="DZ44" s="145"/>
      <c r="EA44" s="146"/>
      <c r="EB44" s="32" t="str">
        <f>IF(AND('Merit Badge Counts'!G44=4,'Merit Badge Counts'!I44=6),"X","")</f>
        <v/>
      </c>
      <c r="EC44" s="146"/>
      <c r="ED44" s="160"/>
      <c r="EE44" s="145"/>
      <c r="EF44" s="147"/>
      <c r="EG44" s="154"/>
      <c r="EH44" s="147"/>
      <c r="EI44" s="225"/>
      <c r="EJ44" s="226"/>
      <c r="EK44" s="145"/>
      <c r="EL44" s="146"/>
      <c r="EM44" s="32" t="str">
        <f>IF(AND('Merit Badge Counts'!J44=7,'Merit Badge Counts'!L44=11),"X","")</f>
        <v/>
      </c>
      <c r="EN44" s="146"/>
      <c r="EO44" s="146"/>
      <c r="EP44" s="146"/>
      <c r="EQ44" s="146"/>
      <c r="ER44" s="147"/>
      <c r="ES44" s="225"/>
      <c r="ET44" s="226"/>
      <c r="EU44" s="145"/>
      <c r="EV44" s="146"/>
      <c r="EW44" s="32" t="str">
        <f>IF(AND('Merit Badge Counts'!M44=14,'Merit Badge Counts'!O44=21),"X","")</f>
        <v/>
      </c>
      <c r="EX44" s="146"/>
      <c r="EY44" s="146"/>
      <c r="EZ44" s="146"/>
      <c r="FA44" s="147"/>
      <c r="FB44" s="225"/>
      <c r="FC44" s="226"/>
      <c r="FD44" s="145"/>
      <c r="FE44" s="146"/>
      <c r="FF44" s="146"/>
      <c r="FG44" s="32" t="str">
        <f>IF('Merit Badge Counts'!Q44=26,"X","")</f>
        <v/>
      </c>
      <c r="FH44" s="147"/>
      <c r="FI44" s="225"/>
      <c r="FJ44" s="226"/>
      <c r="FK44" s="145"/>
      <c r="FL44" s="146"/>
      <c r="FM44" s="146"/>
      <c r="FN44" s="32" t="str">
        <f>IF('Merit Badge Counts'!R44=31,"X","")</f>
        <v/>
      </c>
      <c r="FO44" s="147"/>
      <c r="FP44" s="225"/>
      <c r="FQ44" s="226"/>
      <c r="FR44" s="145"/>
      <c r="FS44" s="146"/>
      <c r="FT44" s="146"/>
      <c r="FU44" s="32" t="str">
        <f>IF('Merit Badge Counts'!S44=36,"X","")</f>
        <v/>
      </c>
      <c r="FV44" s="147"/>
      <c r="FW44" s="225"/>
      <c r="FX44" s="226"/>
      <c r="FY44" s="145"/>
      <c r="FZ44" s="146"/>
      <c r="GA44" s="146"/>
      <c r="GB44" s="32" t="str">
        <f>IF('Merit Badge Counts'!T44=41,"X","")</f>
        <v/>
      </c>
      <c r="GC44" s="147"/>
      <c r="GD44" s="225"/>
      <c r="GE44" s="226"/>
      <c r="GF44" s="145"/>
      <c r="GG44" s="146"/>
      <c r="GH44" s="146"/>
      <c r="GI44" s="32" t="str">
        <f>IF('Merit Badge Counts'!U44=46,"X","")</f>
        <v/>
      </c>
      <c r="GJ44" s="147"/>
      <c r="GK44" s="225"/>
      <c r="GL44" s="226"/>
      <c r="GM44" s="145"/>
      <c r="GN44" s="146"/>
      <c r="GO44" s="146"/>
      <c r="GP44" s="32" t="str">
        <f>IF('Merit Badge Counts'!V44=51,"X","")</f>
        <v/>
      </c>
      <c r="GQ44" s="147"/>
      <c r="GR44" s="225"/>
      <c r="GS44" s="226"/>
      <c r="GT44" s="145"/>
      <c r="GU44" s="146"/>
      <c r="GV44" s="146"/>
      <c r="GW44" s="32" t="str">
        <f>IF('Merit Badge Counts'!W44=56,"X","")</f>
        <v/>
      </c>
      <c r="GX44" s="147"/>
      <c r="GY44" s="225"/>
      <c r="GZ44" s="226"/>
      <c r="HA44" s="145"/>
      <c r="HB44" s="146"/>
      <c r="HC44" s="146"/>
      <c r="HD44" s="32" t="str">
        <f>IF('Merit Badge Counts'!X44=61,"X","")</f>
        <v/>
      </c>
      <c r="HE44" s="147"/>
      <c r="HF44" s="225"/>
      <c r="HG44" s="226"/>
      <c r="HH44" s="145"/>
      <c r="HI44" s="146"/>
      <c r="HJ44" s="146"/>
      <c r="HK44" s="32" t="str">
        <f>IF('Merit Badge Counts'!Y44=66,"X","")</f>
        <v/>
      </c>
      <c r="HL44" s="160"/>
      <c r="HM44" s="225"/>
      <c r="HN44" s="226"/>
    </row>
    <row r="45" spans="1:222" x14ac:dyDescent="0.3">
      <c r="A45" s="141" t="str">
        <f>IF(Roster!B88="","",Roster!B88)</f>
        <v/>
      </c>
      <c r="B45" s="142" t="str">
        <f>IF(Roster!C88="","",Roster!C88)</f>
        <v/>
      </c>
      <c r="C45" s="145"/>
      <c r="D45" s="146"/>
      <c r="E45" s="146"/>
      <c r="F45" s="146"/>
      <c r="G45" s="146"/>
      <c r="H45" s="147"/>
      <c r="I45" s="145"/>
      <c r="J45" s="146"/>
      <c r="K45" s="146"/>
      <c r="L45" s="147"/>
      <c r="M45" s="145"/>
      <c r="N45" s="147"/>
      <c r="O45" s="145"/>
      <c r="P45" s="147"/>
      <c r="Q45" s="148"/>
      <c r="R45" s="145"/>
      <c r="S45" s="147"/>
      <c r="T45" s="148"/>
      <c r="U45" s="225"/>
      <c r="V45" s="226"/>
      <c r="W45" s="145"/>
      <c r="X45" s="146"/>
      <c r="Y45" s="147"/>
      <c r="Z45" s="145"/>
      <c r="AA45" s="146"/>
      <c r="AB45" s="147"/>
      <c r="AC45" s="145"/>
      <c r="AD45" s="146"/>
      <c r="AE45" s="146"/>
      <c r="AF45" s="147"/>
      <c r="AG45" s="145"/>
      <c r="AH45" s="146"/>
      <c r="AI45" s="146"/>
      <c r="AJ45" s="147"/>
      <c r="AK45" s="145"/>
      <c r="AL45" s="146"/>
      <c r="AM45" s="147"/>
      <c r="AN45" s="145"/>
      <c r="AO45" s="146"/>
      <c r="AP45" s="147"/>
      <c r="AQ45" s="145"/>
      <c r="AR45" s="147"/>
      <c r="AS45" s="148"/>
      <c r="AT45" s="145"/>
      <c r="AU45" s="146"/>
      <c r="AV45" s="147"/>
      <c r="AW45" s="225"/>
      <c r="AX45" s="226"/>
      <c r="AY45" s="145"/>
      <c r="AZ45" s="146"/>
      <c r="BA45" s="147"/>
      <c r="BB45" s="145"/>
      <c r="BC45" s="146"/>
      <c r="BD45" s="146"/>
      <c r="BE45" s="146"/>
      <c r="BF45" s="146"/>
      <c r="BG45" s="146"/>
      <c r="BH45" s="147"/>
      <c r="BI45" s="145"/>
      <c r="BJ45" s="146"/>
      <c r="BK45" s="146"/>
      <c r="BL45" s="147"/>
      <c r="BM45" s="148"/>
      <c r="BN45" s="145"/>
      <c r="BO45" s="146"/>
      <c r="BP45" s="146"/>
      <c r="BQ45" s="147"/>
      <c r="BR45" s="145"/>
      <c r="BS45" s="146"/>
      <c r="BT45" s="146"/>
      <c r="BU45" s="146"/>
      <c r="BV45" s="147"/>
      <c r="BW45" s="145"/>
      <c r="BX45" s="146"/>
      <c r="BY45" s="147"/>
      <c r="BZ45" s="145"/>
      <c r="CA45" s="146"/>
      <c r="CB45" s="146"/>
      <c r="CC45" s="146"/>
      <c r="CD45" s="147"/>
      <c r="CE45" s="145"/>
      <c r="CF45" s="147"/>
      <c r="CG45" s="145"/>
      <c r="CH45" s="146"/>
      <c r="CI45" s="147"/>
      <c r="CJ45" s="225"/>
      <c r="CK45" s="226"/>
      <c r="CL45" s="145"/>
      <c r="CM45" s="147"/>
      <c r="CN45" s="145"/>
      <c r="CO45" s="146"/>
      <c r="CP45" s="146"/>
      <c r="CQ45" s="146"/>
      <c r="CR45" s="147"/>
      <c r="CS45" s="145"/>
      <c r="CT45" s="146"/>
      <c r="CU45" s="146"/>
      <c r="CV45" s="147"/>
      <c r="CW45" s="145"/>
      <c r="CX45" s="147"/>
      <c r="CY45" s="145"/>
      <c r="CZ45" s="146"/>
      <c r="DA45" s="146"/>
      <c r="DB45" s="147"/>
      <c r="DC45" s="145"/>
      <c r="DD45" s="146"/>
      <c r="DE45" s="146"/>
      <c r="DF45" s="146"/>
      <c r="DG45" s="147"/>
      <c r="DH45" s="145"/>
      <c r="DI45" s="146"/>
      <c r="DJ45" s="146"/>
      <c r="DK45" s="146"/>
      <c r="DL45" s="146"/>
      <c r="DM45" s="147"/>
      <c r="DN45" s="145"/>
      <c r="DO45" s="147"/>
      <c r="DP45" s="145"/>
      <c r="DQ45" s="146"/>
      <c r="DR45" s="146"/>
      <c r="DS45" s="147"/>
      <c r="DT45" s="148"/>
      <c r="DU45" s="154"/>
      <c r="DV45" s="146"/>
      <c r="DW45" s="147"/>
      <c r="DX45" s="225"/>
      <c r="DY45" s="226"/>
      <c r="DZ45" s="145"/>
      <c r="EA45" s="146"/>
      <c r="EB45" s="32" t="str">
        <f>IF(AND('Merit Badge Counts'!G45=4,'Merit Badge Counts'!I45=6),"X","")</f>
        <v/>
      </c>
      <c r="EC45" s="146"/>
      <c r="ED45" s="160"/>
      <c r="EE45" s="145"/>
      <c r="EF45" s="147"/>
      <c r="EG45" s="154"/>
      <c r="EH45" s="147"/>
      <c r="EI45" s="225"/>
      <c r="EJ45" s="226"/>
      <c r="EK45" s="145"/>
      <c r="EL45" s="146"/>
      <c r="EM45" s="32" t="str">
        <f>IF(AND('Merit Badge Counts'!J45=7,'Merit Badge Counts'!L45=11),"X","")</f>
        <v/>
      </c>
      <c r="EN45" s="146"/>
      <c r="EO45" s="146"/>
      <c r="EP45" s="146"/>
      <c r="EQ45" s="146"/>
      <c r="ER45" s="147"/>
      <c r="ES45" s="225"/>
      <c r="ET45" s="226"/>
      <c r="EU45" s="145"/>
      <c r="EV45" s="146"/>
      <c r="EW45" s="32" t="str">
        <f>IF(AND('Merit Badge Counts'!M45=14,'Merit Badge Counts'!O45=21),"X","")</f>
        <v/>
      </c>
      <c r="EX45" s="146"/>
      <c r="EY45" s="146"/>
      <c r="EZ45" s="146"/>
      <c r="FA45" s="147"/>
      <c r="FB45" s="225"/>
      <c r="FC45" s="226"/>
      <c r="FD45" s="145"/>
      <c r="FE45" s="146"/>
      <c r="FF45" s="146"/>
      <c r="FG45" s="32" t="str">
        <f>IF('Merit Badge Counts'!Q45=26,"X","")</f>
        <v/>
      </c>
      <c r="FH45" s="147"/>
      <c r="FI45" s="225"/>
      <c r="FJ45" s="226"/>
      <c r="FK45" s="145"/>
      <c r="FL45" s="146"/>
      <c r="FM45" s="146"/>
      <c r="FN45" s="32" t="str">
        <f>IF('Merit Badge Counts'!R45=31,"X","")</f>
        <v/>
      </c>
      <c r="FO45" s="147"/>
      <c r="FP45" s="225"/>
      <c r="FQ45" s="226"/>
      <c r="FR45" s="145"/>
      <c r="FS45" s="146"/>
      <c r="FT45" s="146"/>
      <c r="FU45" s="32" t="str">
        <f>IF('Merit Badge Counts'!S45=36,"X","")</f>
        <v/>
      </c>
      <c r="FV45" s="147"/>
      <c r="FW45" s="225"/>
      <c r="FX45" s="226"/>
      <c r="FY45" s="145"/>
      <c r="FZ45" s="146"/>
      <c r="GA45" s="146"/>
      <c r="GB45" s="32" t="str">
        <f>IF('Merit Badge Counts'!T45=41,"X","")</f>
        <v/>
      </c>
      <c r="GC45" s="147"/>
      <c r="GD45" s="225"/>
      <c r="GE45" s="226"/>
      <c r="GF45" s="145"/>
      <c r="GG45" s="146"/>
      <c r="GH45" s="146"/>
      <c r="GI45" s="32" t="str">
        <f>IF('Merit Badge Counts'!U45=46,"X","")</f>
        <v/>
      </c>
      <c r="GJ45" s="147"/>
      <c r="GK45" s="225"/>
      <c r="GL45" s="226"/>
      <c r="GM45" s="145"/>
      <c r="GN45" s="146"/>
      <c r="GO45" s="146"/>
      <c r="GP45" s="32" t="str">
        <f>IF('Merit Badge Counts'!V45=51,"X","")</f>
        <v/>
      </c>
      <c r="GQ45" s="147"/>
      <c r="GR45" s="225"/>
      <c r="GS45" s="226"/>
      <c r="GT45" s="145"/>
      <c r="GU45" s="146"/>
      <c r="GV45" s="146"/>
      <c r="GW45" s="32" t="str">
        <f>IF('Merit Badge Counts'!W45=56,"X","")</f>
        <v/>
      </c>
      <c r="GX45" s="147"/>
      <c r="GY45" s="225"/>
      <c r="GZ45" s="226"/>
      <c r="HA45" s="145"/>
      <c r="HB45" s="146"/>
      <c r="HC45" s="146"/>
      <c r="HD45" s="32" t="str">
        <f>IF('Merit Badge Counts'!X45=61,"X","")</f>
        <v/>
      </c>
      <c r="HE45" s="147"/>
      <c r="HF45" s="225"/>
      <c r="HG45" s="226"/>
      <c r="HH45" s="145"/>
      <c r="HI45" s="146"/>
      <c r="HJ45" s="146"/>
      <c r="HK45" s="32" t="str">
        <f>IF('Merit Badge Counts'!Y45=66,"X","")</f>
        <v/>
      </c>
      <c r="HL45" s="160"/>
      <c r="HM45" s="225"/>
      <c r="HN45" s="226"/>
    </row>
    <row r="46" spans="1:222" x14ac:dyDescent="0.3">
      <c r="A46" s="141" t="str">
        <f>IF(Roster!B90="","",Roster!B90)</f>
        <v/>
      </c>
      <c r="B46" s="142" t="str">
        <f>IF(Roster!C90="","",Roster!C90)</f>
        <v/>
      </c>
      <c r="C46" s="145"/>
      <c r="D46" s="146"/>
      <c r="E46" s="146"/>
      <c r="F46" s="146"/>
      <c r="G46" s="146"/>
      <c r="H46" s="147"/>
      <c r="I46" s="145"/>
      <c r="J46" s="146"/>
      <c r="K46" s="146"/>
      <c r="L46" s="147"/>
      <c r="M46" s="145"/>
      <c r="N46" s="147"/>
      <c r="O46" s="145"/>
      <c r="P46" s="147"/>
      <c r="Q46" s="148"/>
      <c r="R46" s="145"/>
      <c r="S46" s="147"/>
      <c r="T46" s="148"/>
      <c r="U46" s="225"/>
      <c r="V46" s="226"/>
      <c r="W46" s="145"/>
      <c r="X46" s="146"/>
      <c r="Y46" s="147"/>
      <c r="Z46" s="145"/>
      <c r="AA46" s="146"/>
      <c r="AB46" s="147"/>
      <c r="AC46" s="145"/>
      <c r="AD46" s="146"/>
      <c r="AE46" s="146"/>
      <c r="AF46" s="147"/>
      <c r="AG46" s="145"/>
      <c r="AH46" s="146"/>
      <c r="AI46" s="146"/>
      <c r="AJ46" s="147"/>
      <c r="AK46" s="145"/>
      <c r="AL46" s="146"/>
      <c r="AM46" s="147"/>
      <c r="AN46" s="145"/>
      <c r="AO46" s="146"/>
      <c r="AP46" s="147"/>
      <c r="AQ46" s="145"/>
      <c r="AR46" s="147"/>
      <c r="AS46" s="148"/>
      <c r="AT46" s="145"/>
      <c r="AU46" s="146"/>
      <c r="AV46" s="147"/>
      <c r="AW46" s="225"/>
      <c r="AX46" s="226"/>
      <c r="AY46" s="145"/>
      <c r="AZ46" s="146"/>
      <c r="BA46" s="147"/>
      <c r="BB46" s="145"/>
      <c r="BC46" s="146"/>
      <c r="BD46" s="146"/>
      <c r="BE46" s="146"/>
      <c r="BF46" s="146"/>
      <c r="BG46" s="146"/>
      <c r="BH46" s="147"/>
      <c r="BI46" s="145"/>
      <c r="BJ46" s="146"/>
      <c r="BK46" s="146"/>
      <c r="BL46" s="147"/>
      <c r="BM46" s="148"/>
      <c r="BN46" s="145"/>
      <c r="BO46" s="146"/>
      <c r="BP46" s="146"/>
      <c r="BQ46" s="147"/>
      <c r="BR46" s="145"/>
      <c r="BS46" s="146"/>
      <c r="BT46" s="146"/>
      <c r="BU46" s="146"/>
      <c r="BV46" s="147"/>
      <c r="BW46" s="145"/>
      <c r="BX46" s="146"/>
      <c r="BY46" s="147"/>
      <c r="BZ46" s="145"/>
      <c r="CA46" s="146"/>
      <c r="CB46" s="146"/>
      <c r="CC46" s="146"/>
      <c r="CD46" s="147"/>
      <c r="CE46" s="145"/>
      <c r="CF46" s="147"/>
      <c r="CG46" s="145"/>
      <c r="CH46" s="146"/>
      <c r="CI46" s="147"/>
      <c r="CJ46" s="225"/>
      <c r="CK46" s="226"/>
      <c r="CL46" s="145"/>
      <c r="CM46" s="147"/>
      <c r="CN46" s="145"/>
      <c r="CO46" s="146"/>
      <c r="CP46" s="146"/>
      <c r="CQ46" s="146"/>
      <c r="CR46" s="147"/>
      <c r="CS46" s="145"/>
      <c r="CT46" s="146"/>
      <c r="CU46" s="146"/>
      <c r="CV46" s="147"/>
      <c r="CW46" s="145"/>
      <c r="CX46" s="147"/>
      <c r="CY46" s="145"/>
      <c r="CZ46" s="146"/>
      <c r="DA46" s="146"/>
      <c r="DB46" s="147"/>
      <c r="DC46" s="145"/>
      <c r="DD46" s="146"/>
      <c r="DE46" s="146"/>
      <c r="DF46" s="146"/>
      <c r="DG46" s="147"/>
      <c r="DH46" s="145"/>
      <c r="DI46" s="146"/>
      <c r="DJ46" s="146"/>
      <c r="DK46" s="146"/>
      <c r="DL46" s="146"/>
      <c r="DM46" s="147"/>
      <c r="DN46" s="145"/>
      <c r="DO46" s="147"/>
      <c r="DP46" s="145"/>
      <c r="DQ46" s="146"/>
      <c r="DR46" s="146"/>
      <c r="DS46" s="147"/>
      <c r="DT46" s="148"/>
      <c r="DU46" s="154"/>
      <c r="DV46" s="146"/>
      <c r="DW46" s="147"/>
      <c r="DX46" s="225"/>
      <c r="DY46" s="226"/>
      <c r="DZ46" s="145"/>
      <c r="EA46" s="146"/>
      <c r="EB46" s="32" t="str">
        <f>IF(AND('Merit Badge Counts'!G46=4,'Merit Badge Counts'!I46=6),"X","")</f>
        <v/>
      </c>
      <c r="EC46" s="146"/>
      <c r="ED46" s="160"/>
      <c r="EE46" s="145"/>
      <c r="EF46" s="147"/>
      <c r="EG46" s="154"/>
      <c r="EH46" s="147"/>
      <c r="EI46" s="225"/>
      <c r="EJ46" s="226"/>
      <c r="EK46" s="145"/>
      <c r="EL46" s="146"/>
      <c r="EM46" s="32" t="str">
        <f>IF(AND('Merit Badge Counts'!J46=7,'Merit Badge Counts'!L46=11),"X","")</f>
        <v/>
      </c>
      <c r="EN46" s="146"/>
      <c r="EO46" s="146"/>
      <c r="EP46" s="146"/>
      <c r="EQ46" s="146"/>
      <c r="ER46" s="147"/>
      <c r="ES46" s="225"/>
      <c r="ET46" s="226"/>
      <c r="EU46" s="145"/>
      <c r="EV46" s="146"/>
      <c r="EW46" s="32" t="str">
        <f>IF(AND('Merit Badge Counts'!M46=14,'Merit Badge Counts'!O46=21),"X","")</f>
        <v/>
      </c>
      <c r="EX46" s="146"/>
      <c r="EY46" s="146"/>
      <c r="EZ46" s="146"/>
      <c r="FA46" s="147"/>
      <c r="FB46" s="225"/>
      <c r="FC46" s="226"/>
      <c r="FD46" s="145"/>
      <c r="FE46" s="146"/>
      <c r="FF46" s="146"/>
      <c r="FG46" s="32" t="str">
        <f>IF('Merit Badge Counts'!Q46=26,"X","")</f>
        <v/>
      </c>
      <c r="FH46" s="147"/>
      <c r="FI46" s="225"/>
      <c r="FJ46" s="226"/>
      <c r="FK46" s="145"/>
      <c r="FL46" s="146"/>
      <c r="FM46" s="146"/>
      <c r="FN46" s="32" t="str">
        <f>IF('Merit Badge Counts'!R46=31,"X","")</f>
        <v/>
      </c>
      <c r="FO46" s="147"/>
      <c r="FP46" s="225"/>
      <c r="FQ46" s="226"/>
      <c r="FR46" s="145"/>
      <c r="FS46" s="146"/>
      <c r="FT46" s="146"/>
      <c r="FU46" s="32" t="str">
        <f>IF('Merit Badge Counts'!S46=36,"X","")</f>
        <v/>
      </c>
      <c r="FV46" s="147"/>
      <c r="FW46" s="225"/>
      <c r="FX46" s="226"/>
      <c r="FY46" s="145"/>
      <c r="FZ46" s="146"/>
      <c r="GA46" s="146"/>
      <c r="GB46" s="32" t="str">
        <f>IF('Merit Badge Counts'!T46=41,"X","")</f>
        <v/>
      </c>
      <c r="GC46" s="147"/>
      <c r="GD46" s="225"/>
      <c r="GE46" s="226"/>
      <c r="GF46" s="145"/>
      <c r="GG46" s="146"/>
      <c r="GH46" s="146"/>
      <c r="GI46" s="32" t="str">
        <f>IF('Merit Badge Counts'!U46=46,"X","")</f>
        <v/>
      </c>
      <c r="GJ46" s="147"/>
      <c r="GK46" s="225"/>
      <c r="GL46" s="226"/>
      <c r="GM46" s="145"/>
      <c r="GN46" s="146"/>
      <c r="GO46" s="146"/>
      <c r="GP46" s="32" t="str">
        <f>IF('Merit Badge Counts'!V46=51,"X","")</f>
        <v/>
      </c>
      <c r="GQ46" s="147"/>
      <c r="GR46" s="225"/>
      <c r="GS46" s="226"/>
      <c r="GT46" s="145"/>
      <c r="GU46" s="146"/>
      <c r="GV46" s="146"/>
      <c r="GW46" s="32" t="str">
        <f>IF('Merit Badge Counts'!W46=56,"X","")</f>
        <v/>
      </c>
      <c r="GX46" s="147"/>
      <c r="GY46" s="225"/>
      <c r="GZ46" s="226"/>
      <c r="HA46" s="145"/>
      <c r="HB46" s="146"/>
      <c r="HC46" s="146"/>
      <c r="HD46" s="32" t="str">
        <f>IF('Merit Badge Counts'!X46=61,"X","")</f>
        <v/>
      </c>
      <c r="HE46" s="147"/>
      <c r="HF46" s="225"/>
      <c r="HG46" s="226"/>
      <c r="HH46" s="145"/>
      <c r="HI46" s="146"/>
      <c r="HJ46" s="146"/>
      <c r="HK46" s="32" t="str">
        <f>IF('Merit Badge Counts'!Y46=66,"X","")</f>
        <v/>
      </c>
      <c r="HL46" s="160"/>
      <c r="HM46" s="225"/>
      <c r="HN46" s="226"/>
    </row>
    <row r="47" spans="1:222" x14ac:dyDescent="0.3">
      <c r="A47" s="141" t="str">
        <f>IF(Roster!B92="","",Roster!B92)</f>
        <v/>
      </c>
      <c r="B47" s="142" t="str">
        <f>IF(Roster!C92="","",Roster!C92)</f>
        <v/>
      </c>
      <c r="C47" s="145"/>
      <c r="D47" s="146"/>
      <c r="E47" s="146"/>
      <c r="F47" s="146"/>
      <c r="G47" s="146"/>
      <c r="H47" s="147"/>
      <c r="I47" s="145"/>
      <c r="J47" s="146"/>
      <c r="K47" s="146"/>
      <c r="L47" s="147"/>
      <c r="M47" s="145"/>
      <c r="N47" s="147"/>
      <c r="O47" s="145"/>
      <c r="P47" s="147"/>
      <c r="Q47" s="148"/>
      <c r="R47" s="145"/>
      <c r="S47" s="147"/>
      <c r="T47" s="148"/>
      <c r="U47" s="225"/>
      <c r="V47" s="226"/>
      <c r="W47" s="145"/>
      <c r="X47" s="146"/>
      <c r="Y47" s="147"/>
      <c r="Z47" s="145"/>
      <c r="AA47" s="146"/>
      <c r="AB47" s="147"/>
      <c r="AC47" s="145"/>
      <c r="AD47" s="146"/>
      <c r="AE47" s="146"/>
      <c r="AF47" s="147"/>
      <c r="AG47" s="145"/>
      <c r="AH47" s="146"/>
      <c r="AI47" s="146"/>
      <c r="AJ47" s="147"/>
      <c r="AK47" s="145"/>
      <c r="AL47" s="146"/>
      <c r="AM47" s="147"/>
      <c r="AN47" s="145"/>
      <c r="AO47" s="146"/>
      <c r="AP47" s="147"/>
      <c r="AQ47" s="145"/>
      <c r="AR47" s="147"/>
      <c r="AS47" s="148"/>
      <c r="AT47" s="145"/>
      <c r="AU47" s="146"/>
      <c r="AV47" s="147"/>
      <c r="AW47" s="225"/>
      <c r="AX47" s="226"/>
      <c r="AY47" s="145"/>
      <c r="AZ47" s="146"/>
      <c r="BA47" s="147"/>
      <c r="BB47" s="145"/>
      <c r="BC47" s="146"/>
      <c r="BD47" s="146"/>
      <c r="BE47" s="146"/>
      <c r="BF47" s="146"/>
      <c r="BG47" s="146"/>
      <c r="BH47" s="147"/>
      <c r="BI47" s="145"/>
      <c r="BJ47" s="146"/>
      <c r="BK47" s="146"/>
      <c r="BL47" s="147"/>
      <c r="BM47" s="148"/>
      <c r="BN47" s="145"/>
      <c r="BO47" s="146"/>
      <c r="BP47" s="146"/>
      <c r="BQ47" s="147"/>
      <c r="BR47" s="145"/>
      <c r="BS47" s="146"/>
      <c r="BT47" s="146"/>
      <c r="BU47" s="146"/>
      <c r="BV47" s="147"/>
      <c r="BW47" s="145"/>
      <c r="BX47" s="146"/>
      <c r="BY47" s="147"/>
      <c r="BZ47" s="145"/>
      <c r="CA47" s="146"/>
      <c r="CB47" s="146"/>
      <c r="CC47" s="146"/>
      <c r="CD47" s="147"/>
      <c r="CE47" s="145"/>
      <c r="CF47" s="147"/>
      <c r="CG47" s="145"/>
      <c r="CH47" s="146"/>
      <c r="CI47" s="147"/>
      <c r="CJ47" s="225"/>
      <c r="CK47" s="226"/>
      <c r="CL47" s="145"/>
      <c r="CM47" s="147"/>
      <c r="CN47" s="145"/>
      <c r="CO47" s="146"/>
      <c r="CP47" s="146"/>
      <c r="CQ47" s="146"/>
      <c r="CR47" s="147"/>
      <c r="CS47" s="145"/>
      <c r="CT47" s="146"/>
      <c r="CU47" s="146"/>
      <c r="CV47" s="147"/>
      <c r="CW47" s="145"/>
      <c r="CX47" s="147"/>
      <c r="CY47" s="145"/>
      <c r="CZ47" s="146"/>
      <c r="DA47" s="146"/>
      <c r="DB47" s="147"/>
      <c r="DC47" s="145"/>
      <c r="DD47" s="146"/>
      <c r="DE47" s="146"/>
      <c r="DF47" s="146"/>
      <c r="DG47" s="147"/>
      <c r="DH47" s="145"/>
      <c r="DI47" s="146"/>
      <c r="DJ47" s="146"/>
      <c r="DK47" s="146"/>
      <c r="DL47" s="146"/>
      <c r="DM47" s="147"/>
      <c r="DN47" s="145"/>
      <c r="DO47" s="147"/>
      <c r="DP47" s="145"/>
      <c r="DQ47" s="146"/>
      <c r="DR47" s="146"/>
      <c r="DS47" s="147"/>
      <c r="DT47" s="148"/>
      <c r="DU47" s="154"/>
      <c r="DV47" s="146"/>
      <c r="DW47" s="147"/>
      <c r="DX47" s="225"/>
      <c r="DY47" s="226"/>
      <c r="DZ47" s="145"/>
      <c r="EA47" s="146"/>
      <c r="EB47" s="32" t="str">
        <f>IF(AND('Merit Badge Counts'!G47=4,'Merit Badge Counts'!I47=6),"X","")</f>
        <v/>
      </c>
      <c r="EC47" s="146"/>
      <c r="ED47" s="160"/>
      <c r="EE47" s="145"/>
      <c r="EF47" s="147"/>
      <c r="EG47" s="154"/>
      <c r="EH47" s="147"/>
      <c r="EI47" s="225"/>
      <c r="EJ47" s="226"/>
      <c r="EK47" s="145"/>
      <c r="EL47" s="146"/>
      <c r="EM47" s="32" t="str">
        <f>IF(AND('Merit Badge Counts'!J47=7,'Merit Badge Counts'!L47=11),"X","")</f>
        <v/>
      </c>
      <c r="EN47" s="146"/>
      <c r="EO47" s="146"/>
      <c r="EP47" s="146"/>
      <c r="EQ47" s="146"/>
      <c r="ER47" s="147"/>
      <c r="ES47" s="225"/>
      <c r="ET47" s="226"/>
      <c r="EU47" s="145"/>
      <c r="EV47" s="146"/>
      <c r="EW47" s="32" t="str">
        <f>IF(AND('Merit Badge Counts'!M47=14,'Merit Badge Counts'!O47=21),"X","")</f>
        <v/>
      </c>
      <c r="EX47" s="146"/>
      <c r="EY47" s="146"/>
      <c r="EZ47" s="146"/>
      <c r="FA47" s="147"/>
      <c r="FB47" s="225"/>
      <c r="FC47" s="226"/>
      <c r="FD47" s="145"/>
      <c r="FE47" s="146"/>
      <c r="FF47" s="146"/>
      <c r="FG47" s="32" t="str">
        <f>IF('Merit Badge Counts'!Q47=26,"X","")</f>
        <v/>
      </c>
      <c r="FH47" s="147"/>
      <c r="FI47" s="225"/>
      <c r="FJ47" s="226"/>
      <c r="FK47" s="145"/>
      <c r="FL47" s="146"/>
      <c r="FM47" s="146"/>
      <c r="FN47" s="32" t="str">
        <f>IF('Merit Badge Counts'!R47=31,"X","")</f>
        <v/>
      </c>
      <c r="FO47" s="147"/>
      <c r="FP47" s="225"/>
      <c r="FQ47" s="226"/>
      <c r="FR47" s="145"/>
      <c r="FS47" s="146"/>
      <c r="FT47" s="146"/>
      <c r="FU47" s="32" t="str">
        <f>IF('Merit Badge Counts'!S47=36,"X","")</f>
        <v/>
      </c>
      <c r="FV47" s="147"/>
      <c r="FW47" s="225"/>
      <c r="FX47" s="226"/>
      <c r="FY47" s="145"/>
      <c r="FZ47" s="146"/>
      <c r="GA47" s="146"/>
      <c r="GB47" s="32" t="str">
        <f>IF('Merit Badge Counts'!T47=41,"X","")</f>
        <v/>
      </c>
      <c r="GC47" s="147"/>
      <c r="GD47" s="225"/>
      <c r="GE47" s="226"/>
      <c r="GF47" s="145"/>
      <c r="GG47" s="146"/>
      <c r="GH47" s="146"/>
      <c r="GI47" s="32" t="str">
        <f>IF('Merit Badge Counts'!U47=46,"X","")</f>
        <v/>
      </c>
      <c r="GJ47" s="147"/>
      <c r="GK47" s="225"/>
      <c r="GL47" s="226"/>
      <c r="GM47" s="145"/>
      <c r="GN47" s="146"/>
      <c r="GO47" s="146"/>
      <c r="GP47" s="32" t="str">
        <f>IF('Merit Badge Counts'!V47=51,"X","")</f>
        <v/>
      </c>
      <c r="GQ47" s="147"/>
      <c r="GR47" s="225"/>
      <c r="GS47" s="226"/>
      <c r="GT47" s="145"/>
      <c r="GU47" s="146"/>
      <c r="GV47" s="146"/>
      <c r="GW47" s="32" t="str">
        <f>IF('Merit Badge Counts'!W47=56,"X","")</f>
        <v/>
      </c>
      <c r="GX47" s="147"/>
      <c r="GY47" s="225"/>
      <c r="GZ47" s="226"/>
      <c r="HA47" s="145"/>
      <c r="HB47" s="146"/>
      <c r="HC47" s="146"/>
      <c r="HD47" s="32" t="str">
        <f>IF('Merit Badge Counts'!X47=61,"X","")</f>
        <v/>
      </c>
      <c r="HE47" s="147"/>
      <c r="HF47" s="225"/>
      <c r="HG47" s="226"/>
      <c r="HH47" s="145"/>
      <c r="HI47" s="146"/>
      <c r="HJ47" s="146"/>
      <c r="HK47" s="32" t="str">
        <f>IF('Merit Badge Counts'!Y47=66,"X","")</f>
        <v/>
      </c>
      <c r="HL47" s="160"/>
      <c r="HM47" s="225"/>
      <c r="HN47" s="226"/>
    </row>
    <row r="48" spans="1:222" x14ac:dyDescent="0.3">
      <c r="A48" s="141" t="str">
        <f>IF(Roster!B94="","",Roster!B94)</f>
        <v/>
      </c>
      <c r="B48" s="142" t="str">
        <f>IF(Roster!C94="","",Roster!C94)</f>
        <v/>
      </c>
      <c r="C48" s="145"/>
      <c r="D48" s="146"/>
      <c r="E48" s="146"/>
      <c r="F48" s="146"/>
      <c r="G48" s="146"/>
      <c r="H48" s="147"/>
      <c r="I48" s="145"/>
      <c r="J48" s="146"/>
      <c r="K48" s="146"/>
      <c r="L48" s="147"/>
      <c r="M48" s="145"/>
      <c r="N48" s="147"/>
      <c r="O48" s="145"/>
      <c r="P48" s="147"/>
      <c r="Q48" s="148"/>
      <c r="R48" s="145"/>
      <c r="S48" s="147"/>
      <c r="T48" s="148"/>
      <c r="U48" s="225"/>
      <c r="V48" s="226"/>
      <c r="W48" s="145"/>
      <c r="X48" s="146"/>
      <c r="Y48" s="147"/>
      <c r="Z48" s="145"/>
      <c r="AA48" s="146"/>
      <c r="AB48" s="147"/>
      <c r="AC48" s="145"/>
      <c r="AD48" s="146"/>
      <c r="AE48" s="146"/>
      <c r="AF48" s="147"/>
      <c r="AG48" s="145"/>
      <c r="AH48" s="146"/>
      <c r="AI48" s="146"/>
      <c r="AJ48" s="147"/>
      <c r="AK48" s="145"/>
      <c r="AL48" s="146"/>
      <c r="AM48" s="147"/>
      <c r="AN48" s="145"/>
      <c r="AO48" s="146"/>
      <c r="AP48" s="147"/>
      <c r="AQ48" s="145"/>
      <c r="AR48" s="147"/>
      <c r="AS48" s="148"/>
      <c r="AT48" s="145"/>
      <c r="AU48" s="146"/>
      <c r="AV48" s="147"/>
      <c r="AW48" s="225"/>
      <c r="AX48" s="226"/>
      <c r="AY48" s="145"/>
      <c r="AZ48" s="146"/>
      <c r="BA48" s="147"/>
      <c r="BB48" s="145"/>
      <c r="BC48" s="146"/>
      <c r="BD48" s="146"/>
      <c r="BE48" s="146"/>
      <c r="BF48" s="146"/>
      <c r="BG48" s="146"/>
      <c r="BH48" s="147"/>
      <c r="BI48" s="145"/>
      <c r="BJ48" s="146"/>
      <c r="BK48" s="146"/>
      <c r="BL48" s="147"/>
      <c r="BM48" s="148"/>
      <c r="BN48" s="145"/>
      <c r="BO48" s="146"/>
      <c r="BP48" s="146"/>
      <c r="BQ48" s="147"/>
      <c r="BR48" s="145"/>
      <c r="BS48" s="146"/>
      <c r="BT48" s="146"/>
      <c r="BU48" s="146"/>
      <c r="BV48" s="147"/>
      <c r="BW48" s="145"/>
      <c r="BX48" s="146"/>
      <c r="BY48" s="147"/>
      <c r="BZ48" s="145"/>
      <c r="CA48" s="146"/>
      <c r="CB48" s="146"/>
      <c r="CC48" s="146"/>
      <c r="CD48" s="147"/>
      <c r="CE48" s="145"/>
      <c r="CF48" s="147"/>
      <c r="CG48" s="145"/>
      <c r="CH48" s="146"/>
      <c r="CI48" s="147"/>
      <c r="CJ48" s="225"/>
      <c r="CK48" s="226"/>
      <c r="CL48" s="145"/>
      <c r="CM48" s="147"/>
      <c r="CN48" s="145"/>
      <c r="CO48" s="146"/>
      <c r="CP48" s="146"/>
      <c r="CQ48" s="146"/>
      <c r="CR48" s="147"/>
      <c r="CS48" s="145"/>
      <c r="CT48" s="146"/>
      <c r="CU48" s="146"/>
      <c r="CV48" s="147"/>
      <c r="CW48" s="145"/>
      <c r="CX48" s="147"/>
      <c r="CY48" s="145"/>
      <c r="CZ48" s="146"/>
      <c r="DA48" s="146"/>
      <c r="DB48" s="147"/>
      <c r="DC48" s="145"/>
      <c r="DD48" s="146"/>
      <c r="DE48" s="146"/>
      <c r="DF48" s="146"/>
      <c r="DG48" s="147"/>
      <c r="DH48" s="145"/>
      <c r="DI48" s="146"/>
      <c r="DJ48" s="146"/>
      <c r="DK48" s="146"/>
      <c r="DL48" s="146"/>
      <c r="DM48" s="147"/>
      <c r="DN48" s="145"/>
      <c r="DO48" s="147"/>
      <c r="DP48" s="145"/>
      <c r="DQ48" s="146"/>
      <c r="DR48" s="146"/>
      <c r="DS48" s="147"/>
      <c r="DT48" s="148"/>
      <c r="DU48" s="154"/>
      <c r="DV48" s="146"/>
      <c r="DW48" s="147"/>
      <c r="DX48" s="225"/>
      <c r="DY48" s="226"/>
      <c r="DZ48" s="145"/>
      <c r="EA48" s="146"/>
      <c r="EB48" s="32" t="str">
        <f>IF(AND('Merit Badge Counts'!G48=4,'Merit Badge Counts'!I48=6),"X","")</f>
        <v/>
      </c>
      <c r="EC48" s="146"/>
      <c r="ED48" s="160"/>
      <c r="EE48" s="145"/>
      <c r="EF48" s="147"/>
      <c r="EG48" s="154"/>
      <c r="EH48" s="147"/>
      <c r="EI48" s="225"/>
      <c r="EJ48" s="226"/>
      <c r="EK48" s="145"/>
      <c r="EL48" s="146"/>
      <c r="EM48" s="32" t="str">
        <f>IF(AND('Merit Badge Counts'!J48=7,'Merit Badge Counts'!L48=11),"X","")</f>
        <v/>
      </c>
      <c r="EN48" s="146"/>
      <c r="EO48" s="146"/>
      <c r="EP48" s="146"/>
      <c r="EQ48" s="146"/>
      <c r="ER48" s="147"/>
      <c r="ES48" s="225"/>
      <c r="ET48" s="226"/>
      <c r="EU48" s="145"/>
      <c r="EV48" s="146"/>
      <c r="EW48" s="32" t="str">
        <f>IF(AND('Merit Badge Counts'!M48=14,'Merit Badge Counts'!O48=21),"X","")</f>
        <v/>
      </c>
      <c r="EX48" s="146"/>
      <c r="EY48" s="146"/>
      <c r="EZ48" s="146"/>
      <c r="FA48" s="147"/>
      <c r="FB48" s="225"/>
      <c r="FC48" s="226"/>
      <c r="FD48" s="145"/>
      <c r="FE48" s="146"/>
      <c r="FF48" s="146"/>
      <c r="FG48" s="32" t="str">
        <f>IF('Merit Badge Counts'!Q48=26,"X","")</f>
        <v/>
      </c>
      <c r="FH48" s="147"/>
      <c r="FI48" s="225"/>
      <c r="FJ48" s="226"/>
      <c r="FK48" s="145"/>
      <c r="FL48" s="146"/>
      <c r="FM48" s="146"/>
      <c r="FN48" s="32" t="str">
        <f>IF('Merit Badge Counts'!R48=31,"X","")</f>
        <v/>
      </c>
      <c r="FO48" s="147"/>
      <c r="FP48" s="225"/>
      <c r="FQ48" s="226"/>
      <c r="FR48" s="145"/>
      <c r="FS48" s="146"/>
      <c r="FT48" s="146"/>
      <c r="FU48" s="32" t="str">
        <f>IF('Merit Badge Counts'!S48=36,"X","")</f>
        <v/>
      </c>
      <c r="FV48" s="147"/>
      <c r="FW48" s="225"/>
      <c r="FX48" s="226"/>
      <c r="FY48" s="145"/>
      <c r="FZ48" s="146"/>
      <c r="GA48" s="146"/>
      <c r="GB48" s="32" t="str">
        <f>IF('Merit Badge Counts'!T48=41,"X","")</f>
        <v/>
      </c>
      <c r="GC48" s="147"/>
      <c r="GD48" s="225"/>
      <c r="GE48" s="226"/>
      <c r="GF48" s="145"/>
      <c r="GG48" s="146"/>
      <c r="GH48" s="146"/>
      <c r="GI48" s="32" t="str">
        <f>IF('Merit Badge Counts'!U48=46,"X","")</f>
        <v/>
      </c>
      <c r="GJ48" s="147"/>
      <c r="GK48" s="225"/>
      <c r="GL48" s="226"/>
      <c r="GM48" s="145"/>
      <c r="GN48" s="146"/>
      <c r="GO48" s="146"/>
      <c r="GP48" s="32" t="str">
        <f>IF('Merit Badge Counts'!V48=51,"X","")</f>
        <v/>
      </c>
      <c r="GQ48" s="147"/>
      <c r="GR48" s="225"/>
      <c r="GS48" s="226"/>
      <c r="GT48" s="145"/>
      <c r="GU48" s="146"/>
      <c r="GV48" s="146"/>
      <c r="GW48" s="32" t="str">
        <f>IF('Merit Badge Counts'!W48=56,"X","")</f>
        <v/>
      </c>
      <c r="GX48" s="147"/>
      <c r="GY48" s="225"/>
      <c r="GZ48" s="226"/>
      <c r="HA48" s="145"/>
      <c r="HB48" s="146"/>
      <c r="HC48" s="146"/>
      <c r="HD48" s="32" t="str">
        <f>IF('Merit Badge Counts'!X48=61,"X","")</f>
        <v/>
      </c>
      <c r="HE48" s="147"/>
      <c r="HF48" s="225"/>
      <c r="HG48" s="226"/>
      <c r="HH48" s="145"/>
      <c r="HI48" s="146"/>
      <c r="HJ48" s="146"/>
      <c r="HK48" s="32" t="str">
        <f>IF('Merit Badge Counts'!Y48=66,"X","")</f>
        <v/>
      </c>
      <c r="HL48" s="160"/>
      <c r="HM48" s="225"/>
      <c r="HN48" s="226"/>
    </row>
    <row r="49" spans="1:222" x14ac:dyDescent="0.3">
      <c r="A49" s="141" t="str">
        <f>IF(Roster!B96="","",Roster!B96)</f>
        <v/>
      </c>
      <c r="B49" s="142" t="str">
        <f>IF(Roster!C96="","",Roster!C96)</f>
        <v/>
      </c>
      <c r="C49" s="145"/>
      <c r="D49" s="146"/>
      <c r="E49" s="146"/>
      <c r="F49" s="146"/>
      <c r="G49" s="146"/>
      <c r="H49" s="147"/>
      <c r="I49" s="145"/>
      <c r="J49" s="146"/>
      <c r="K49" s="146"/>
      <c r="L49" s="147"/>
      <c r="M49" s="145"/>
      <c r="N49" s="147"/>
      <c r="O49" s="145"/>
      <c r="P49" s="147"/>
      <c r="Q49" s="148"/>
      <c r="R49" s="145"/>
      <c r="S49" s="147"/>
      <c r="T49" s="148"/>
      <c r="U49" s="225"/>
      <c r="V49" s="226"/>
      <c r="W49" s="145"/>
      <c r="X49" s="146"/>
      <c r="Y49" s="147"/>
      <c r="Z49" s="145"/>
      <c r="AA49" s="146"/>
      <c r="AB49" s="147"/>
      <c r="AC49" s="145"/>
      <c r="AD49" s="146"/>
      <c r="AE49" s="146"/>
      <c r="AF49" s="147"/>
      <c r="AG49" s="145"/>
      <c r="AH49" s="146"/>
      <c r="AI49" s="146"/>
      <c r="AJ49" s="147"/>
      <c r="AK49" s="145"/>
      <c r="AL49" s="146"/>
      <c r="AM49" s="147"/>
      <c r="AN49" s="145"/>
      <c r="AO49" s="146"/>
      <c r="AP49" s="147"/>
      <c r="AQ49" s="145"/>
      <c r="AR49" s="147"/>
      <c r="AS49" s="148"/>
      <c r="AT49" s="145"/>
      <c r="AU49" s="146"/>
      <c r="AV49" s="147"/>
      <c r="AW49" s="225"/>
      <c r="AX49" s="226"/>
      <c r="AY49" s="145"/>
      <c r="AZ49" s="146"/>
      <c r="BA49" s="147"/>
      <c r="BB49" s="145"/>
      <c r="BC49" s="146"/>
      <c r="BD49" s="146"/>
      <c r="BE49" s="146"/>
      <c r="BF49" s="146"/>
      <c r="BG49" s="146"/>
      <c r="BH49" s="147"/>
      <c r="BI49" s="145"/>
      <c r="BJ49" s="146"/>
      <c r="BK49" s="146"/>
      <c r="BL49" s="147"/>
      <c r="BM49" s="148"/>
      <c r="BN49" s="145"/>
      <c r="BO49" s="146"/>
      <c r="BP49" s="146"/>
      <c r="BQ49" s="147"/>
      <c r="BR49" s="145"/>
      <c r="BS49" s="146"/>
      <c r="BT49" s="146"/>
      <c r="BU49" s="146"/>
      <c r="BV49" s="147"/>
      <c r="BW49" s="145"/>
      <c r="BX49" s="146"/>
      <c r="BY49" s="147"/>
      <c r="BZ49" s="145"/>
      <c r="CA49" s="146"/>
      <c r="CB49" s="146"/>
      <c r="CC49" s="146"/>
      <c r="CD49" s="147"/>
      <c r="CE49" s="145"/>
      <c r="CF49" s="147"/>
      <c r="CG49" s="145"/>
      <c r="CH49" s="146"/>
      <c r="CI49" s="147"/>
      <c r="CJ49" s="225"/>
      <c r="CK49" s="226"/>
      <c r="CL49" s="145"/>
      <c r="CM49" s="147"/>
      <c r="CN49" s="145"/>
      <c r="CO49" s="146"/>
      <c r="CP49" s="146"/>
      <c r="CQ49" s="146"/>
      <c r="CR49" s="147"/>
      <c r="CS49" s="145"/>
      <c r="CT49" s="146"/>
      <c r="CU49" s="146"/>
      <c r="CV49" s="147"/>
      <c r="CW49" s="145"/>
      <c r="CX49" s="147"/>
      <c r="CY49" s="145"/>
      <c r="CZ49" s="146"/>
      <c r="DA49" s="146"/>
      <c r="DB49" s="147"/>
      <c r="DC49" s="145"/>
      <c r="DD49" s="146"/>
      <c r="DE49" s="146"/>
      <c r="DF49" s="146"/>
      <c r="DG49" s="147"/>
      <c r="DH49" s="145"/>
      <c r="DI49" s="146"/>
      <c r="DJ49" s="146"/>
      <c r="DK49" s="146"/>
      <c r="DL49" s="146"/>
      <c r="DM49" s="147"/>
      <c r="DN49" s="145"/>
      <c r="DO49" s="147"/>
      <c r="DP49" s="145"/>
      <c r="DQ49" s="146"/>
      <c r="DR49" s="146"/>
      <c r="DS49" s="147"/>
      <c r="DT49" s="148"/>
      <c r="DU49" s="154"/>
      <c r="DV49" s="146"/>
      <c r="DW49" s="147"/>
      <c r="DX49" s="225"/>
      <c r="DY49" s="226"/>
      <c r="DZ49" s="145"/>
      <c r="EA49" s="146"/>
      <c r="EB49" s="32" t="str">
        <f>IF(AND('Merit Badge Counts'!G49=4,'Merit Badge Counts'!I49=6),"X","")</f>
        <v/>
      </c>
      <c r="EC49" s="146"/>
      <c r="ED49" s="160"/>
      <c r="EE49" s="145"/>
      <c r="EF49" s="147"/>
      <c r="EG49" s="154"/>
      <c r="EH49" s="147"/>
      <c r="EI49" s="225"/>
      <c r="EJ49" s="226"/>
      <c r="EK49" s="145"/>
      <c r="EL49" s="146"/>
      <c r="EM49" s="32" t="str">
        <f>IF(AND('Merit Badge Counts'!J49=7,'Merit Badge Counts'!L49=11),"X","")</f>
        <v/>
      </c>
      <c r="EN49" s="146"/>
      <c r="EO49" s="146"/>
      <c r="EP49" s="146"/>
      <c r="EQ49" s="146"/>
      <c r="ER49" s="147"/>
      <c r="ES49" s="225"/>
      <c r="ET49" s="226"/>
      <c r="EU49" s="145"/>
      <c r="EV49" s="146"/>
      <c r="EW49" s="32" t="str">
        <f>IF(AND('Merit Badge Counts'!M49=14,'Merit Badge Counts'!O49=21),"X","")</f>
        <v/>
      </c>
      <c r="EX49" s="146"/>
      <c r="EY49" s="146"/>
      <c r="EZ49" s="146"/>
      <c r="FA49" s="147"/>
      <c r="FB49" s="225"/>
      <c r="FC49" s="226"/>
      <c r="FD49" s="145"/>
      <c r="FE49" s="146"/>
      <c r="FF49" s="146"/>
      <c r="FG49" s="32" t="str">
        <f>IF('Merit Badge Counts'!Q49=26,"X","")</f>
        <v/>
      </c>
      <c r="FH49" s="147"/>
      <c r="FI49" s="225"/>
      <c r="FJ49" s="226"/>
      <c r="FK49" s="145"/>
      <c r="FL49" s="146"/>
      <c r="FM49" s="146"/>
      <c r="FN49" s="32" t="str">
        <f>IF('Merit Badge Counts'!R49=31,"X","")</f>
        <v/>
      </c>
      <c r="FO49" s="147"/>
      <c r="FP49" s="225"/>
      <c r="FQ49" s="226"/>
      <c r="FR49" s="145"/>
      <c r="FS49" s="146"/>
      <c r="FT49" s="146"/>
      <c r="FU49" s="32" t="str">
        <f>IF('Merit Badge Counts'!S49=36,"X","")</f>
        <v/>
      </c>
      <c r="FV49" s="147"/>
      <c r="FW49" s="225"/>
      <c r="FX49" s="226"/>
      <c r="FY49" s="145"/>
      <c r="FZ49" s="146"/>
      <c r="GA49" s="146"/>
      <c r="GB49" s="32" t="str">
        <f>IF('Merit Badge Counts'!T49=41,"X","")</f>
        <v/>
      </c>
      <c r="GC49" s="147"/>
      <c r="GD49" s="225"/>
      <c r="GE49" s="226"/>
      <c r="GF49" s="145"/>
      <c r="GG49" s="146"/>
      <c r="GH49" s="146"/>
      <c r="GI49" s="32" t="str">
        <f>IF('Merit Badge Counts'!U49=46,"X","")</f>
        <v/>
      </c>
      <c r="GJ49" s="147"/>
      <c r="GK49" s="225"/>
      <c r="GL49" s="226"/>
      <c r="GM49" s="145"/>
      <c r="GN49" s="146"/>
      <c r="GO49" s="146"/>
      <c r="GP49" s="32" t="str">
        <f>IF('Merit Badge Counts'!V49=51,"X","")</f>
        <v/>
      </c>
      <c r="GQ49" s="147"/>
      <c r="GR49" s="225"/>
      <c r="GS49" s="226"/>
      <c r="GT49" s="145"/>
      <c r="GU49" s="146"/>
      <c r="GV49" s="146"/>
      <c r="GW49" s="32" t="str">
        <f>IF('Merit Badge Counts'!W49=56,"X","")</f>
        <v/>
      </c>
      <c r="GX49" s="147"/>
      <c r="GY49" s="225"/>
      <c r="GZ49" s="226"/>
      <c r="HA49" s="145"/>
      <c r="HB49" s="146"/>
      <c r="HC49" s="146"/>
      <c r="HD49" s="32" t="str">
        <f>IF('Merit Badge Counts'!X49=61,"X","")</f>
        <v/>
      </c>
      <c r="HE49" s="147"/>
      <c r="HF49" s="225"/>
      <c r="HG49" s="226"/>
      <c r="HH49" s="145"/>
      <c r="HI49" s="146"/>
      <c r="HJ49" s="146"/>
      <c r="HK49" s="32" t="str">
        <f>IF('Merit Badge Counts'!Y49=66,"X","")</f>
        <v/>
      </c>
      <c r="HL49" s="160"/>
      <c r="HM49" s="225"/>
      <c r="HN49" s="226"/>
    </row>
    <row r="50" spans="1:222" x14ac:dyDescent="0.3">
      <c r="A50" s="141" t="str">
        <f>IF(Roster!B98="","",Roster!B98)</f>
        <v/>
      </c>
      <c r="B50" s="142" t="str">
        <f>IF(Roster!C98="","",Roster!C98)</f>
        <v/>
      </c>
      <c r="C50" s="145"/>
      <c r="D50" s="146"/>
      <c r="E50" s="146"/>
      <c r="F50" s="146"/>
      <c r="G50" s="146"/>
      <c r="H50" s="147"/>
      <c r="I50" s="145"/>
      <c r="J50" s="146"/>
      <c r="K50" s="146"/>
      <c r="L50" s="147"/>
      <c r="M50" s="145"/>
      <c r="N50" s="147"/>
      <c r="O50" s="145"/>
      <c r="P50" s="147"/>
      <c r="Q50" s="148"/>
      <c r="R50" s="145"/>
      <c r="S50" s="147"/>
      <c r="T50" s="148"/>
      <c r="U50" s="225"/>
      <c r="V50" s="226"/>
      <c r="W50" s="145"/>
      <c r="X50" s="146"/>
      <c r="Y50" s="147"/>
      <c r="Z50" s="145"/>
      <c r="AA50" s="146"/>
      <c r="AB50" s="147"/>
      <c r="AC50" s="145"/>
      <c r="AD50" s="146"/>
      <c r="AE50" s="146"/>
      <c r="AF50" s="147"/>
      <c r="AG50" s="145"/>
      <c r="AH50" s="146"/>
      <c r="AI50" s="146"/>
      <c r="AJ50" s="147"/>
      <c r="AK50" s="145"/>
      <c r="AL50" s="146"/>
      <c r="AM50" s="147"/>
      <c r="AN50" s="145"/>
      <c r="AO50" s="146"/>
      <c r="AP50" s="147"/>
      <c r="AQ50" s="145"/>
      <c r="AR50" s="147"/>
      <c r="AS50" s="148"/>
      <c r="AT50" s="145"/>
      <c r="AU50" s="146"/>
      <c r="AV50" s="147"/>
      <c r="AW50" s="225"/>
      <c r="AX50" s="226"/>
      <c r="AY50" s="145"/>
      <c r="AZ50" s="146"/>
      <c r="BA50" s="147"/>
      <c r="BB50" s="145"/>
      <c r="BC50" s="146"/>
      <c r="BD50" s="146"/>
      <c r="BE50" s="146"/>
      <c r="BF50" s="146"/>
      <c r="BG50" s="146"/>
      <c r="BH50" s="147"/>
      <c r="BI50" s="145"/>
      <c r="BJ50" s="146"/>
      <c r="BK50" s="146"/>
      <c r="BL50" s="147"/>
      <c r="BM50" s="148"/>
      <c r="BN50" s="145"/>
      <c r="BO50" s="146"/>
      <c r="BP50" s="146"/>
      <c r="BQ50" s="147"/>
      <c r="BR50" s="145"/>
      <c r="BS50" s="146"/>
      <c r="BT50" s="146"/>
      <c r="BU50" s="146"/>
      <c r="BV50" s="147"/>
      <c r="BW50" s="145"/>
      <c r="BX50" s="146"/>
      <c r="BY50" s="147"/>
      <c r="BZ50" s="145"/>
      <c r="CA50" s="146"/>
      <c r="CB50" s="146"/>
      <c r="CC50" s="146"/>
      <c r="CD50" s="147"/>
      <c r="CE50" s="145"/>
      <c r="CF50" s="147"/>
      <c r="CG50" s="145"/>
      <c r="CH50" s="146"/>
      <c r="CI50" s="147"/>
      <c r="CJ50" s="225"/>
      <c r="CK50" s="226"/>
      <c r="CL50" s="145"/>
      <c r="CM50" s="147"/>
      <c r="CN50" s="145"/>
      <c r="CO50" s="146"/>
      <c r="CP50" s="146"/>
      <c r="CQ50" s="146"/>
      <c r="CR50" s="147"/>
      <c r="CS50" s="145"/>
      <c r="CT50" s="146"/>
      <c r="CU50" s="146"/>
      <c r="CV50" s="147"/>
      <c r="CW50" s="145"/>
      <c r="CX50" s="147"/>
      <c r="CY50" s="145"/>
      <c r="CZ50" s="146"/>
      <c r="DA50" s="146"/>
      <c r="DB50" s="147"/>
      <c r="DC50" s="145"/>
      <c r="DD50" s="146"/>
      <c r="DE50" s="146"/>
      <c r="DF50" s="146"/>
      <c r="DG50" s="147"/>
      <c r="DH50" s="145"/>
      <c r="DI50" s="146"/>
      <c r="DJ50" s="146"/>
      <c r="DK50" s="146"/>
      <c r="DL50" s="146"/>
      <c r="DM50" s="147"/>
      <c r="DN50" s="145"/>
      <c r="DO50" s="147"/>
      <c r="DP50" s="145"/>
      <c r="DQ50" s="146"/>
      <c r="DR50" s="146"/>
      <c r="DS50" s="147"/>
      <c r="DT50" s="148"/>
      <c r="DU50" s="154"/>
      <c r="DV50" s="146"/>
      <c r="DW50" s="147"/>
      <c r="DX50" s="225"/>
      <c r="DY50" s="226"/>
      <c r="DZ50" s="145"/>
      <c r="EA50" s="146"/>
      <c r="EB50" s="32" t="str">
        <f>IF(AND('Merit Badge Counts'!G50=4,'Merit Badge Counts'!I50=6),"X","")</f>
        <v/>
      </c>
      <c r="EC50" s="146"/>
      <c r="ED50" s="160"/>
      <c r="EE50" s="145"/>
      <c r="EF50" s="147"/>
      <c r="EG50" s="154"/>
      <c r="EH50" s="147"/>
      <c r="EI50" s="225"/>
      <c r="EJ50" s="226"/>
      <c r="EK50" s="145"/>
      <c r="EL50" s="146"/>
      <c r="EM50" s="32" t="str">
        <f>IF(AND('Merit Badge Counts'!J50=7,'Merit Badge Counts'!L50=11),"X","")</f>
        <v/>
      </c>
      <c r="EN50" s="146"/>
      <c r="EO50" s="146"/>
      <c r="EP50" s="146"/>
      <c r="EQ50" s="146"/>
      <c r="ER50" s="147"/>
      <c r="ES50" s="225"/>
      <c r="ET50" s="226"/>
      <c r="EU50" s="145"/>
      <c r="EV50" s="146"/>
      <c r="EW50" s="32" t="str">
        <f>IF(AND('Merit Badge Counts'!M50=14,'Merit Badge Counts'!O50=21),"X","")</f>
        <v/>
      </c>
      <c r="EX50" s="146"/>
      <c r="EY50" s="146"/>
      <c r="EZ50" s="146"/>
      <c r="FA50" s="147"/>
      <c r="FB50" s="225"/>
      <c r="FC50" s="226"/>
      <c r="FD50" s="145"/>
      <c r="FE50" s="146"/>
      <c r="FF50" s="146"/>
      <c r="FG50" s="32" t="str">
        <f>IF('Merit Badge Counts'!Q50=26,"X","")</f>
        <v/>
      </c>
      <c r="FH50" s="147"/>
      <c r="FI50" s="225"/>
      <c r="FJ50" s="226"/>
      <c r="FK50" s="145"/>
      <c r="FL50" s="146"/>
      <c r="FM50" s="146"/>
      <c r="FN50" s="32" t="str">
        <f>IF('Merit Badge Counts'!R50=31,"X","")</f>
        <v/>
      </c>
      <c r="FO50" s="147"/>
      <c r="FP50" s="225"/>
      <c r="FQ50" s="226"/>
      <c r="FR50" s="145"/>
      <c r="FS50" s="146"/>
      <c r="FT50" s="146"/>
      <c r="FU50" s="32" t="str">
        <f>IF('Merit Badge Counts'!S50=36,"X","")</f>
        <v/>
      </c>
      <c r="FV50" s="147"/>
      <c r="FW50" s="225"/>
      <c r="FX50" s="226"/>
      <c r="FY50" s="145"/>
      <c r="FZ50" s="146"/>
      <c r="GA50" s="146"/>
      <c r="GB50" s="32" t="str">
        <f>IF('Merit Badge Counts'!T50=41,"X","")</f>
        <v/>
      </c>
      <c r="GC50" s="147"/>
      <c r="GD50" s="225"/>
      <c r="GE50" s="226"/>
      <c r="GF50" s="145"/>
      <c r="GG50" s="146"/>
      <c r="GH50" s="146"/>
      <c r="GI50" s="32" t="str">
        <f>IF('Merit Badge Counts'!U50=46,"X","")</f>
        <v/>
      </c>
      <c r="GJ50" s="147"/>
      <c r="GK50" s="225"/>
      <c r="GL50" s="226"/>
      <c r="GM50" s="145"/>
      <c r="GN50" s="146"/>
      <c r="GO50" s="146"/>
      <c r="GP50" s="32" t="str">
        <f>IF('Merit Badge Counts'!V50=51,"X","")</f>
        <v/>
      </c>
      <c r="GQ50" s="147"/>
      <c r="GR50" s="225"/>
      <c r="GS50" s="226"/>
      <c r="GT50" s="145"/>
      <c r="GU50" s="146"/>
      <c r="GV50" s="146"/>
      <c r="GW50" s="32" t="str">
        <f>IF('Merit Badge Counts'!W50=56,"X","")</f>
        <v/>
      </c>
      <c r="GX50" s="147"/>
      <c r="GY50" s="225"/>
      <c r="GZ50" s="226"/>
      <c r="HA50" s="145"/>
      <c r="HB50" s="146"/>
      <c r="HC50" s="146"/>
      <c r="HD50" s="32" t="str">
        <f>IF('Merit Badge Counts'!X50=61,"X","")</f>
        <v/>
      </c>
      <c r="HE50" s="147"/>
      <c r="HF50" s="225"/>
      <c r="HG50" s="226"/>
      <c r="HH50" s="145"/>
      <c r="HI50" s="146"/>
      <c r="HJ50" s="146"/>
      <c r="HK50" s="32" t="str">
        <f>IF('Merit Badge Counts'!Y50=66,"X","")</f>
        <v/>
      </c>
      <c r="HL50" s="160"/>
      <c r="HM50" s="225"/>
      <c r="HN50" s="226"/>
    </row>
    <row r="51" spans="1:222" x14ac:dyDescent="0.3">
      <c r="A51" s="141" t="str">
        <f>IF(Roster!B100="","",Roster!B100)</f>
        <v/>
      </c>
      <c r="B51" s="142" t="str">
        <f>IF(Roster!C100="","",Roster!C100)</f>
        <v/>
      </c>
      <c r="C51" s="145"/>
      <c r="D51" s="146"/>
      <c r="E51" s="146"/>
      <c r="F51" s="146"/>
      <c r="G51" s="146"/>
      <c r="H51" s="147"/>
      <c r="I51" s="145"/>
      <c r="J51" s="146"/>
      <c r="K51" s="146"/>
      <c r="L51" s="147"/>
      <c r="M51" s="145"/>
      <c r="N51" s="147"/>
      <c r="O51" s="145"/>
      <c r="P51" s="147"/>
      <c r="Q51" s="148"/>
      <c r="R51" s="145"/>
      <c r="S51" s="147"/>
      <c r="T51" s="148"/>
      <c r="U51" s="225"/>
      <c r="V51" s="226"/>
      <c r="W51" s="145"/>
      <c r="X51" s="146"/>
      <c r="Y51" s="147"/>
      <c r="Z51" s="145"/>
      <c r="AA51" s="146"/>
      <c r="AB51" s="147"/>
      <c r="AC51" s="145"/>
      <c r="AD51" s="146"/>
      <c r="AE51" s="146"/>
      <c r="AF51" s="147"/>
      <c r="AG51" s="145"/>
      <c r="AH51" s="146"/>
      <c r="AI51" s="146"/>
      <c r="AJ51" s="147"/>
      <c r="AK51" s="145"/>
      <c r="AL51" s="146"/>
      <c r="AM51" s="147"/>
      <c r="AN51" s="145"/>
      <c r="AO51" s="146"/>
      <c r="AP51" s="147"/>
      <c r="AQ51" s="145"/>
      <c r="AR51" s="147"/>
      <c r="AS51" s="148"/>
      <c r="AT51" s="145"/>
      <c r="AU51" s="146"/>
      <c r="AV51" s="147"/>
      <c r="AW51" s="225"/>
      <c r="AX51" s="226"/>
      <c r="AY51" s="145"/>
      <c r="AZ51" s="146"/>
      <c r="BA51" s="147"/>
      <c r="BB51" s="145"/>
      <c r="BC51" s="146"/>
      <c r="BD51" s="146"/>
      <c r="BE51" s="146"/>
      <c r="BF51" s="146"/>
      <c r="BG51" s="146"/>
      <c r="BH51" s="147"/>
      <c r="BI51" s="145"/>
      <c r="BJ51" s="146"/>
      <c r="BK51" s="146"/>
      <c r="BL51" s="147"/>
      <c r="BM51" s="148"/>
      <c r="BN51" s="145"/>
      <c r="BO51" s="146"/>
      <c r="BP51" s="146"/>
      <c r="BQ51" s="147"/>
      <c r="BR51" s="145"/>
      <c r="BS51" s="146"/>
      <c r="BT51" s="146"/>
      <c r="BU51" s="146"/>
      <c r="BV51" s="147"/>
      <c r="BW51" s="145"/>
      <c r="BX51" s="146"/>
      <c r="BY51" s="147"/>
      <c r="BZ51" s="145"/>
      <c r="CA51" s="146"/>
      <c r="CB51" s="146"/>
      <c r="CC51" s="146"/>
      <c r="CD51" s="147"/>
      <c r="CE51" s="145"/>
      <c r="CF51" s="147"/>
      <c r="CG51" s="145"/>
      <c r="CH51" s="146"/>
      <c r="CI51" s="147"/>
      <c r="CJ51" s="225"/>
      <c r="CK51" s="226"/>
      <c r="CL51" s="145"/>
      <c r="CM51" s="147"/>
      <c r="CN51" s="145"/>
      <c r="CO51" s="146"/>
      <c r="CP51" s="146"/>
      <c r="CQ51" s="146"/>
      <c r="CR51" s="147"/>
      <c r="CS51" s="145"/>
      <c r="CT51" s="146"/>
      <c r="CU51" s="146"/>
      <c r="CV51" s="147"/>
      <c r="CW51" s="145"/>
      <c r="CX51" s="147"/>
      <c r="CY51" s="145"/>
      <c r="CZ51" s="146"/>
      <c r="DA51" s="146"/>
      <c r="DB51" s="147"/>
      <c r="DC51" s="145"/>
      <c r="DD51" s="146"/>
      <c r="DE51" s="146"/>
      <c r="DF51" s="146"/>
      <c r="DG51" s="147"/>
      <c r="DH51" s="145"/>
      <c r="DI51" s="146"/>
      <c r="DJ51" s="146"/>
      <c r="DK51" s="146"/>
      <c r="DL51" s="146"/>
      <c r="DM51" s="147"/>
      <c r="DN51" s="145"/>
      <c r="DO51" s="147"/>
      <c r="DP51" s="145"/>
      <c r="DQ51" s="146"/>
      <c r="DR51" s="146"/>
      <c r="DS51" s="147"/>
      <c r="DT51" s="148"/>
      <c r="DU51" s="154"/>
      <c r="DV51" s="146"/>
      <c r="DW51" s="147"/>
      <c r="DX51" s="225"/>
      <c r="DY51" s="226"/>
      <c r="DZ51" s="145"/>
      <c r="EA51" s="146"/>
      <c r="EB51" s="32" t="str">
        <f>IF(AND('Merit Badge Counts'!G51=4,'Merit Badge Counts'!I51=6),"X","")</f>
        <v/>
      </c>
      <c r="EC51" s="146"/>
      <c r="ED51" s="160"/>
      <c r="EE51" s="145"/>
      <c r="EF51" s="147"/>
      <c r="EG51" s="154"/>
      <c r="EH51" s="147"/>
      <c r="EI51" s="225"/>
      <c r="EJ51" s="226"/>
      <c r="EK51" s="145"/>
      <c r="EL51" s="146"/>
      <c r="EM51" s="32" t="str">
        <f>IF(AND('Merit Badge Counts'!J51=7,'Merit Badge Counts'!L51=11),"X","")</f>
        <v/>
      </c>
      <c r="EN51" s="146"/>
      <c r="EO51" s="146"/>
      <c r="EP51" s="146"/>
      <c r="EQ51" s="146"/>
      <c r="ER51" s="147"/>
      <c r="ES51" s="225"/>
      <c r="ET51" s="226"/>
      <c r="EU51" s="145"/>
      <c r="EV51" s="146"/>
      <c r="EW51" s="32" t="str">
        <f>IF(AND('Merit Badge Counts'!M51=14,'Merit Badge Counts'!O51=21),"X","")</f>
        <v/>
      </c>
      <c r="EX51" s="146"/>
      <c r="EY51" s="146"/>
      <c r="EZ51" s="146"/>
      <c r="FA51" s="147"/>
      <c r="FB51" s="225"/>
      <c r="FC51" s="226"/>
      <c r="FD51" s="145"/>
      <c r="FE51" s="146"/>
      <c r="FF51" s="146"/>
      <c r="FG51" s="32" t="str">
        <f>IF('Merit Badge Counts'!Q51=26,"X","")</f>
        <v/>
      </c>
      <c r="FH51" s="147"/>
      <c r="FI51" s="225"/>
      <c r="FJ51" s="226"/>
      <c r="FK51" s="145"/>
      <c r="FL51" s="146"/>
      <c r="FM51" s="146"/>
      <c r="FN51" s="32" t="str">
        <f>IF('Merit Badge Counts'!R51=31,"X","")</f>
        <v/>
      </c>
      <c r="FO51" s="147"/>
      <c r="FP51" s="225"/>
      <c r="FQ51" s="226"/>
      <c r="FR51" s="145"/>
      <c r="FS51" s="146"/>
      <c r="FT51" s="146"/>
      <c r="FU51" s="32" t="str">
        <f>IF('Merit Badge Counts'!S51=36,"X","")</f>
        <v/>
      </c>
      <c r="FV51" s="147"/>
      <c r="FW51" s="225"/>
      <c r="FX51" s="226"/>
      <c r="FY51" s="145"/>
      <c r="FZ51" s="146"/>
      <c r="GA51" s="146"/>
      <c r="GB51" s="32" t="str">
        <f>IF('Merit Badge Counts'!T51=41,"X","")</f>
        <v/>
      </c>
      <c r="GC51" s="147"/>
      <c r="GD51" s="225"/>
      <c r="GE51" s="226"/>
      <c r="GF51" s="145"/>
      <c r="GG51" s="146"/>
      <c r="GH51" s="146"/>
      <c r="GI51" s="32" t="str">
        <f>IF('Merit Badge Counts'!U51=46,"X","")</f>
        <v/>
      </c>
      <c r="GJ51" s="147"/>
      <c r="GK51" s="225"/>
      <c r="GL51" s="226"/>
      <c r="GM51" s="145"/>
      <c r="GN51" s="146"/>
      <c r="GO51" s="146"/>
      <c r="GP51" s="32" t="str">
        <f>IF('Merit Badge Counts'!V51=51,"X","")</f>
        <v/>
      </c>
      <c r="GQ51" s="147"/>
      <c r="GR51" s="225"/>
      <c r="GS51" s="226"/>
      <c r="GT51" s="145"/>
      <c r="GU51" s="146"/>
      <c r="GV51" s="146"/>
      <c r="GW51" s="32" t="str">
        <f>IF('Merit Badge Counts'!W51=56,"X","")</f>
        <v/>
      </c>
      <c r="GX51" s="147"/>
      <c r="GY51" s="225"/>
      <c r="GZ51" s="226"/>
      <c r="HA51" s="145"/>
      <c r="HB51" s="146"/>
      <c r="HC51" s="146"/>
      <c r="HD51" s="32" t="str">
        <f>IF('Merit Badge Counts'!X51=61,"X","")</f>
        <v/>
      </c>
      <c r="HE51" s="147"/>
      <c r="HF51" s="225"/>
      <c r="HG51" s="226"/>
      <c r="HH51" s="145"/>
      <c r="HI51" s="146"/>
      <c r="HJ51" s="146"/>
      <c r="HK51" s="32" t="str">
        <f>IF('Merit Badge Counts'!Y51=66,"X","")</f>
        <v/>
      </c>
      <c r="HL51" s="160"/>
      <c r="HM51" s="225"/>
      <c r="HN51" s="226"/>
    </row>
    <row r="52" spans="1:222" x14ac:dyDescent="0.3">
      <c r="A52" s="141" t="str">
        <f>IF(Roster!B102="","",Roster!B102)</f>
        <v/>
      </c>
      <c r="B52" s="142" t="str">
        <f>IF(Roster!C102="","",Roster!C102)</f>
        <v/>
      </c>
      <c r="C52" s="145"/>
      <c r="D52" s="146"/>
      <c r="E52" s="146"/>
      <c r="F52" s="146"/>
      <c r="G52" s="146"/>
      <c r="H52" s="147"/>
      <c r="I52" s="145"/>
      <c r="J52" s="146"/>
      <c r="K52" s="146"/>
      <c r="L52" s="147"/>
      <c r="M52" s="145"/>
      <c r="N52" s="147"/>
      <c r="O52" s="145"/>
      <c r="P52" s="147"/>
      <c r="Q52" s="148"/>
      <c r="R52" s="145"/>
      <c r="S52" s="147"/>
      <c r="T52" s="148"/>
      <c r="U52" s="225"/>
      <c r="V52" s="226"/>
      <c r="W52" s="145"/>
      <c r="X52" s="146"/>
      <c r="Y52" s="147"/>
      <c r="Z52" s="145"/>
      <c r="AA52" s="146"/>
      <c r="AB52" s="147"/>
      <c r="AC52" s="145"/>
      <c r="AD52" s="146"/>
      <c r="AE52" s="146"/>
      <c r="AF52" s="147"/>
      <c r="AG52" s="145"/>
      <c r="AH52" s="146"/>
      <c r="AI52" s="146"/>
      <c r="AJ52" s="147"/>
      <c r="AK52" s="145"/>
      <c r="AL52" s="146"/>
      <c r="AM52" s="147"/>
      <c r="AN52" s="145"/>
      <c r="AO52" s="146"/>
      <c r="AP52" s="147"/>
      <c r="AQ52" s="145"/>
      <c r="AR52" s="147"/>
      <c r="AS52" s="148"/>
      <c r="AT52" s="145"/>
      <c r="AU52" s="146"/>
      <c r="AV52" s="147"/>
      <c r="AW52" s="225"/>
      <c r="AX52" s="226"/>
      <c r="AY52" s="145"/>
      <c r="AZ52" s="146"/>
      <c r="BA52" s="147"/>
      <c r="BB52" s="145"/>
      <c r="BC52" s="146"/>
      <c r="BD52" s="146"/>
      <c r="BE52" s="146"/>
      <c r="BF52" s="146"/>
      <c r="BG52" s="146"/>
      <c r="BH52" s="147"/>
      <c r="BI52" s="145"/>
      <c r="BJ52" s="146"/>
      <c r="BK52" s="146"/>
      <c r="BL52" s="147"/>
      <c r="BM52" s="148"/>
      <c r="BN52" s="145"/>
      <c r="BO52" s="146"/>
      <c r="BP52" s="146"/>
      <c r="BQ52" s="147"/>
      <c r="BR52" s="145"/>
      <c r="BS52" s="146"/>
      <c r="BT52" s="146"/>
      <c r="BU52" s="146"/>
      <c r="BV52" s="147"/>
      <c r="BW52" s="145"/>
      <c r="BX52" s="146"/>
      <c r="BY52" s="147"/>
      <c r="BZ52" s="145"/>
      <c r="CA52" s="146"/>
      <c r="CB52" s="146"/>
      <c r="CC52" s="146"/>
      <c r="CD52" s="147"/>
      <c r="CE52" s="145"/>
      <c r="CF52" s="147"/>
      <c r="CG52" s="145"/>
      <c r="CH52" s="146"/>
      <c r="CI52" s="147"/>
      <c r="CJ52" s="225"/>
      <c r="CK52" s="226"/>
      <c r="CL52" s="145"/>
      <c r="CM52" s="147"/>
      <c r="CN52" s="145"/>
      <c r="CO52" s="146"/>
      <c r="CP52" s="146"/>
      <c r="CQ52" s="146"/>
      <c r="CR52" s="147"/>
      <c r="CS52" s="145"/>
      <c r="CT52" s="146"/>
      <c r="CU52" s="146"/>
      <c r="CV52" s="147"/>
      <c r="CW52" s="145"/>
      <c r="CX52" s="147"/>
      <c r="CY52" s="145"/>
      <c r="CZ52" s="146"/>
      <c r="DA52" s="146"/>
      <c r="DB52" s="147"/>
      <c r="DC52" s="145"/>
      <c r="DD52" s="146"/>
      <c r="DE52" s="146"/>
      <c r="DF52" s="146"/>
      <c r="DG52" s="147"/>
      <c r="DH52" s="145"/>
      <c r="DI52" s="146"/>
      <c r="DJ52" s="146"/>
      <c r="DK52" s="146"/>
      <c r="DL52" s="146"/>
      <c r="DM52" s="147"/>
      <c r="DN52" s="145"/>
      <c r="DO52" s="147"/>
      <c r="DP52" s="145"/>
      <c r="DQ52" s="146"/>
      <c r="DR52" s="146"/>
      <c r="DS52" s="147"/>
      <c r="DT52" s="148"/>
      <c r="DU52" s="154"/>
      <c r="DV52" s="146"/>
      <c r="DW52" s="147"/>
      <c r="DX52" s="225"/>
      <c r="DY52" s="226"/>
      <c r="DZ52" s="145"/>
      <c r="EA52" s="146"/>
      <c r="EB52" s="32" t="str">
        <f>IF(AND('Merit Badge Counts'!G52=4,'Merit Badge Counts'!I52=6),"X","")</f>
        <v/>
      </c>
      <c r="EC52" s="146"/>
      <c r="ED52" s="160"/>
      <c r="EE52" s="145"/>
      <c r="EF52" s="147"/>
      <c r="EG52" s="154"/>
      <c r="EH52" s="147"/>
      <c r="EI52" s="225"/>
      <c r="EJ52" s="226"/>
      <c r="EK52" s="145"/>
      <c r="EL52" s="146"/>
      <c r="EM52" s="32" t="str">
        <f>IF(AND('Merit Badge Counts'!J52=7,'Merit Badge Counts'!L52=11),"X","")</f>
        <v/>
      </c>
      <c r="EN52" s="146"/>
      <c r="EO52" s="146"/>
      <c r="EP52" s="146"/>
      <c r="EQ52" s="146"/>
      <c r="ER52" s="147"/>
      <c r="ES52" s="225"/>
      <c r="ET52" s="226"/>
      <c r="EU52" s="145"/>
      <c r="EV52" s="146"/>
      <c r="EW52" s="32" t="str">
        <f>IF(AND('Merit Badge Counts'!M52=14,'Merit Badge Counts'!O52=21),"X","")</f>
        <v/>
      </c>
      <c r="EX52" s="146"/>
      <c r="EY52" s="146"/>
      <c r="EZ52" s="146"/>
      <c r="FA52" s="147"/>
      <c r="FB52" s="225"/>
      <c r="FC52" s="226"/>
      <c r="FD52" s="145"/>
      <c r="FE52" s="146"/>
      <c r="FF52" s="146"/>
      <c r="FG52" s="32" t="str">
        <f>IF('Merit Badge Counts'!Q52=26,"X","")</f>
        <v/>
      </c>
      <c r="FH52" s="147"/>
      <c r="FI52" s="225"/>
      <c r="FJ52" s="226"/>
      <c r="FK52" s="145"/>
      <c r="FL52" s="146"/>
      <c r="FM52" s="146"/>
      <c r="FN52" s="32" t="str">
        <f>IF('Merit Badge Counts'!R52=31,"X","")</f>
        <v/>
      </c>
      <c r="FO52" s="147"/>
      <c r="FP52" s="225"/>
      <c r="FQ52" s="226"/>
      <c r="FR52" s="145"/>
      <c r="FS52" s="146"/>
      <c r="FT52" s="146"/>
      <c r="FU52" s="32" t="str">
        <f>IF('Merit Badge Counts'!S52=36,"X","")</f>
        <v/>
      </c>
      <c r="FV52" s="147"/>
      <c r="FW52" s="225"/>
      <c r="FX52" s="226"/>
      <c r="FY52" s="145"/>
      <c r="FZ52" s="146"/>
      <c r="GA52" s="146"/>
      <c r="GB52" s="32" t="str">
        <f>IF('Merit Badge Counts'!T52=41,"X","")</f>
        <v/>
      </c>
      <c r="GC52" s="147"/>
      <c r="GD52" s="225"/>
      <c r="GE52" s="226"/>
      <c r="GF52" s="145"/>
      <c r="GG52" s="146"/>
      <c r="GH52" s="146"/>
      <c r="GI52" s="32" t="str">
        <f>IF('Merit Badge Counts'!U52=46,"X","")</f>
        <v/>
      </c>
      <c r="GJ52" s="147"/>
      <c r="GK52" s="225"/>
      <c r="GL52" s="226"/>
      <c r="GM52" s="145"/>
      <c r="GN52" s="146"/>
      <c r="GO52" s="146"/>
      <c r="GP52" s="32" t="str">
        <f>IF('Merit Badge Counts'!V52=51,"X","")</f>
        <v/>
      </c>
      <c r="GQ52" s="147"/>
      <c r="GR52" s="225"/>
      <c r="GS52" s="226"/>
      <c r="GT52" s="145"/>
      <c r="GU52" s="146"/>
      <c r="GV52" s="146"/>
      <c r="GW52" s="32" t="str">
        <f>IF('Merit Badge Counts'!W52=56,"X","")</f>
        <v/>
      </c>
      <c r="GX52" s="147"/>
      <c r="GY52" s="225"/>
      <c r="GZ52" s="226"/>
      <c r="HA52" s="145"/>
      <c r="HB52" s="146"/>
      <c r="HC52" s="146"/>
      <c r="HD52" s="32" t="str">
        <f>IF('Merit Badge Counts'!X52=61,"X","")</f>
        <v/>
      </c>
      <c r="HE52" s="147"/>
      <c r="HF52" s="225"/>
      <c r="HG52" s="226"/>
      <c r="HH52" s="145"/>
      <c r="HI52" s="146"/>
      <c r="HJ52" s="146"/>
      <c r="HK52" s="32" t="str">
        <f>IF('Merit Badge Counts'!Y52=66,"X","")</f>
        <v/>
      </c>
      <c r="HL52" s="160"/>
      <c r="HM52" s="225"/>
      <c r="HN52" s="226"/>
    </row>
    <row r="53" spans="1:222" x14ac:dyDescent="0.3">
      <c r="A53" s="141" t="str">
        <f>IF(Roster!B104="","",Roster!B104)</f>
        <v/>
      </c>
      <c r="B53" s="142" t="str">
        <f>IF(Roster!C104="","",Roster!C104)</f>
        <v/>
      </c>
      <c r="C53" s="145"/>
      <c r="D53" s="146"/>
      <c r="E53" s="146"/>
      <c r="F53" s="146"/>
      <c r="G53" s="146"/>
      <c r="H53" s="147"/>
      <c r="I53" s="145"/>
      <c r="J53" s="146"/>
      <c r="K53" s="146"/>
      <c r="L53" s="147"/>
      <c r="M53" s="145"/>
      <c r="N53" s="147"/>
      <c r="O53" s="145"/>
      <c r="P53" s="147"/>
      <c r="Q53" s="148"/>
      <c r="R53" s="145"/>
      <c r="S53" s="147"/>
      <c r="T53" s="148"/>
      <c r="U53" s="225"/>
      <c r="V53" s="226"/>
      <c r="W53" s="145"/>
      <c r="X53" s="146"/>
      <c r="Y53" s="147"/>
      <c r="Z53" s="145"/>
      <c r="AA53" s="146"/>
      <c r="AB53" s="147"/>
      <c r="AC53" s="145"/>
      <c r="AD53" s="146"/>
      <c r="AE53" s="146"/>
      <c r="AF53" s="147"/>
      <c r="AG53" s="145"/>
      <c r="AH53" s="146"/>
      <c r="AI53" s="146"/>
      <c r="AJ53" s="147"/>
      <c r="AK53" s="145"/>
      <c r="AL53" s="146"/>
      <c r="AM53" s="147"/>
      <c r="AN53" s="145"/>
      <c r="AO53" s="146"/>
      <c r="AP53" s="147"/>
      <c r="AQ53" s="145"/>
      <c r="AR53" s="147"/>
      <c r="AS53" s="148"/>
      <c r="AT53" s="145"/>
      <c r="AU53" s="146"/>
      <c r="AV53" s="147"/>
      <c r="AW53" s="225"/>
      <c r="AX53" s="226"/>
      <c r="AY53" s="145"/>
      <c r="AZ53" s="146"/>
      <c r="BA53" s="147"/>
      <c r="BB53" s="145"/>
      <c r="BC53" s="146"/>
      <c r="BD53" s="146"/>
      <c r="BE53" s="146"/>
      <c r="BF53" s="146"/>
      <c r="BG53" s="146"/>
      <c r="BH53" s="147"/>
      <c r="BI53" s="145"/>
      <c r="BJ53" s="146"/>
      <c r="BK53" s="146"/>
      <c r="BL53" s="147"/>
      <c r="BM53" s="148"/>
      <c r="BN53" s="145"/>
      <c r="BO53" s="146"/>
      <c r="BP53" s="146"/>
      <c r="BQ53" s="147"/>
      <c r="BR53" s="145"/>
      <c r="BS53" s="146"/>
      <c r="BT53" s="146"/>
      <c r="BU53" s="146"/>
      <c r="BV53" s="147"/>
      <c r="BW53" s="145"/>
      <c r="BX53" s="146"/>
      <c r="BY53" s="147"/>
      <c r="BZ53" s="145"/>
      <c r="CA53" s="146"/>
      <c r="CB53" s="146"/>
      <c r="CC53" s="146"/>
      <c r="CD53" s="147"/>
      <c r="CE53" s="145"/>
      <c r="CF53" s="147"/>
      <c r="CG53" s="145"/>
      <c r="CH53" s="146"/>
      <c r="CI53" s="147"/>
      <c r="CJ53" s="225"/>
      <c r="CK53" s="226"/>
      <c r="CL53" s="145"/>
      <c r="CM53" s="147"/>
      <c r="CN53" s="145"/>
      <c r="CO53" s="146"/>
      <c r="CP53" s="146"/>
      <c r="CQ53" s="146"/>
      <c r="CR53" s="147"/>
      <c r="CS53" s="145"/>
      <c r="CT53" s="146"/>
      <c r="CU53" s="146"/>
      <c r="CV53" s="147"/>
      <c r="CW53" s="145"/>
      <c r="CX53" s="147"/>
      <c r="CY53" s="145"/>
      <c r="CZ53" s="146"/>
      <c r="DA53" s="146"/>
      <c r="DB53" s="147"/>
      <c r="DC53" s="145"/>
      <c r="DD53" s="146"/>
      <c r="DE53" s="146"/>
      <c r="DF53" s="146"/>
      <c r="DG53" s="147"/>
      <c r="DH53" s="145"/>
      <c r="DI53" s="146"/>
      <c r="DJ53" s="146"/>
      <c r="DK53" s="146"/>
      <c r="DL53" s="146"/>
      <c r="DM53" s="147"/>
      <c r="DN53" s="145"/>
      <c r="DO53" s="147"/>
      <c r="DP53" s="145"/>
      <c r="DQ53" s="146"/>
      <c r="DR53" s="146"/>
      <c r="DS53" s="147"/>
      <c r="DT53" s="148"/>
      <c r="DU53" s="154"/>
      <c r="DV53" s="146"/>
      <c r="DW53" s="147"/>
      <c r="DX53" s="225"/>
      <c r="DY53" s="226"/>
      <c r="DZ53" s="145"/>
      <c r="EA53" s="146"/>
      <c r="EB53" s="32" t="str">
        <f>IF(AND('Merit Badge Counts'!G53=4,'Merit Badge Counts'!I53=6),"X","")</f>
        <v/>
      </c>
      <c r="EC53" s="146"/>
      <c r="ED53" s="160"/>
      <c r="EE53" s="145"/>
      <c r="EF53" s="147"/>
      <c r="EG53" s="154"/>
      <c r="EH53" s="147"/>
      <c r="EI53" s="225"/>
      <c r="EJ53" s="226"/>
      <c r="EK53" s="145"/>
      <c r="EL53" s="146"/>
      <c r="EM53" s="32" t="str">
        <f>IF(AND('Merit Badge Counts'!J53=7,'Merit Badge Counts'!L53=11),"X","")</f>
        <v/>
      </c>
      <c r="EN53" s="146"/>
      <c r="EO53" s="146"/>
      <c r="EP53" s="146"/>
      <c r="EQ53" s="146"/>
      <c r="ER53" s="147"/>
      <c r="ES53" s="225"/>
      <c r="ET53" s="226"/>
      <c r="EU53" s="145"/>
      <c r="EV53" s="146"/>
      <c r="EW53" s="32" t="str">
        <f>IF(AND('Merit Badge Counts'!M53=14,'Merit Badge Counts'!O53=21),"X","")</f>
        <v/>
      </c>
      <c r="EX53" s="146"/>
      <c r="EY53" s="146"/>
      <c r="EZ53" s="146"/>
      <c r="FA53" s="147"/>
      <c r="FB53" s="225"/>
      <c r="FC53" s="226"/>
      <c r="FD53" s="145"/>
      <c r="FE53" s="146"/>
      <c r="FF53" s="146"/>
      <c r="FG53" s="32" t="str">
        <f>IF('Merit Badge Counts'!Q53=26,"X","")</f>
        <v/>
      </c>
      <c r="FH53" s="147"/>
      <c r="FI53" s="225"/>
      <c r="FJ53" s="226"/>
      <c r="FK53" s="145"/>
      <c r="FL53" s="146"/>
      <c r="FM53" s="146"/>
      <c r="FN53" s="32" t="str">
        <f>IF('Merit Badge Counts'!R53=31,"X","")</f>
        <v/>
      </c>
      <c r="FO53" s="147"/>
      <c r="FP53" s="225"/>
      <c r="FQ53" s="226"/>
      <c r="FR53" s="145"/>
      <c r="FS53" s="146"/>
      <c r="FT53" s="146"/>
      <c r="FU53" s="32" t="str">
        <f>IF('Merit Badge Counts'!S53=36,"X","")</f>
        <v/>
      </c>
      <c r="FV53" s="147"/>
      <c r="FW53" s="225"/>
      <c r="FX53" s="226"/>
      <c r="FY53" s="145"/>
      <c r="FZ53" s="146"/>
      <c r="GA53" s="146"/>
      <c r="GB53" s="32" t="str">
        <f>IF('Merit Badge Counts'!T53=41,"X","")</f>
        <v/>
      </c>
      <c r="GC53" s="147"/>
      <c r="GD53" s="225"/>
      <c r="GE53" s="226"/>
      <c r="GF53" s="145"/>
      <c r="GG53" s="146"/>
      <c r="GH53" s="146"/>
      <c r="GI53" s="32" t="str">
        <f>IF('Merit Badge Counts'!U53=46,"X","")</f>
        <v/>
      </c>
      <c r="GJ53" s="147"/>
      <c r="GK53" s="225"/>
      <c r="GL53" s="226"/>
      <c r="GM53" s="145"/>
      <c r="GN53" s="146"/>
      <c r="GO53" s="146"/>
      <c r="GP53" s="32" t="str">
        <f>IF('Merit Badge Counts'!V53=51,"X","")</f>
        <v/>
      </c>
      <c r="GQ53" s="147"/>
      <c r="GR53" s="225"/>
      <c r="GS53" s="226"/>
      <c r="GT53" s="145"/>
      <c r="GU53" s="146"/>
      <c r="GV53" s="146"/>
      <c r="GW53" s="32" t="str">
        <f>IF('Merit Badge Counts'!W53=56,"X","")</f>
        <v/>
      </c>
      <c r="GX53" s="147"/>
      <c r="GY53" s="225"/>
      <c r="GZ53" s="226"/>
      <c r="HA53" s="145"/>
      <c r="HB53" s="146"/>
      <c r="HC53" s="146"/>
      <c r="HD53" s="32" t="str">
        <f>IF('Merit Badge Counts'!X53=61,"X","")</f>
        <v/>
      </c>
      <c r="HE53" s="147"/>
      <c r="HF53" s="225"/>
      <c r="HG53" s="226"/>
      <c r="HH53" s="145"/>
      <c r="HI53" s="146"/>
      <c r="HJ53" s="146"/>
      <c r="HK53" s="32" t="str">
        <f>IF('Merit Badge Counts'!Y53=66,"X","")</f>
        <v/>
      </c>
      <c r="HL53" s="160"/>
      <c r="HM53" s="225"/>
      <c r="HN53" s="226"/>
    </row>
    <row r="54" spans="1:222" x14ac:dyDescent="0.3">
      <c r="A54" s="141" t="str">
        <f>IF(Roster!B106="","",Roster!B106)</f>
        <v/>
      </c>
      <c r="B54" s="142" t="str">
        <f>IF(Roster!C106="","",Roster!C106)</f>
        <v/>
      </c>
      <c r="C54" s="145"/>
      <c r="D54" s="146"/>
      <c r="E54" s="146"/>
      <c r="F54" s="146"/>
      <c r="G54" s="146"/>
      <c r="H54" s="147"/>
      <c r="I54" s="145"/>
      <c r="J54" s="146"/>
      <c r="K54" s="146"/>
      <c r="L54" s="147"/>
      <c r="M54" s="145"/>
      <c r="N54" s="147"/>
      <c r="O54" s="145"/>
      <c r="P54" s="147"/>
      <c r="Q54" s="148"/>
      <c r="R54" s="145"/>
      <c r="S54" s="147"/>
      <c r="T54" s="148"/>
      <c r="U54" s="225"/>
      <c r="V54" s="226"/>
      <c r="W54" s="145"/>
      <c r="X54" s="146"/>
      <c r="Y54" s="147"/>
      <c r="Z54" s="145"/>
      <c r="AA54" s="146"/>
      <c r="AB54" s="147"/>
      <c r="AC54" s="145"/>
      <c r="AD54" s="146"/>
      <c r="AE54" s="146"/>
      <c r="AF54" s="147"/>
      <c r="AG54" s="145"/>
      <c r="AH54" s="146"/>
      <c r="AI54" s="146"/>
      <c r="AJ54" s="147"/>
      <c r="AK54" s="145"/>
      <c r="AL54" s="146"/>
      <c r="AM54" s="147"/>
      <c r="AN54" s="145"/>
      <c r="AO54" s="146"/>
      <c r="AP54" s="147"/>
      <c r="AQ54" s="145"/>
      <c r="AR54" s="147"/>
      <c r="AS54" s="148"/>
      <c r="AT54" s="145"/>
      <c r="AU54" s="146"/>
      <c r="AV54" s="147"/>
      <c r="AW54" s="225"/>
      <c r="AX54" s="226"/>
      <c r="AY54" s="145"/>
      <c r="AZ54" s="146"/>
      <c r="BA54" s="147"/>
      <c r="BB54" s="145"/>
      <c r="BC54" s="146"/>
      <c r="BD54" s="146"/>
      <c r="BE54" s="146"/>
      <c r="BF54" s="146"/>
      <c r="BG54" s="146"/>
      <c r="BH54" s="147"/>
      <c r="BI54" s="145"/>
      <c r="BJ54" s="146"/>
      <c r="BK54" s="146"/>
      <c r="BL54" s="147"/>
      <c r="BM54" s="148"/>
      <c r="BN54" s="145"/>
      <c r="BO54" s="146"/>
      <c r="BP54" s="146"/>
      <c r="BQ54" s="147"/>
      <c r="BR54" s="145"/>
      <c r="BS54" s="146"/>
      <c r="BT54" s="146"/>
      <c r="BU54" s="146"/>
      <c r="BV54" s="147"/>
      <c r="BW54" s="145"/>
      <c r="BX54" s="146"/>
      <c r="BY54" s="147"/>
      <c r="BZ54" s="145"/>
      <c r="CA54" s="146"/>
      <c r="CB54" s="146"/>
      <c r="CC54" s="146"/>
      <c r="CD54" s="147"/>
      <c r="CE54" s="145"/>
      <c r="CF54" s="147"/>
      <c r="CG54" s="145"/>
      <c r="CH54" s="146"/>
      <c r="CI54" s="147"/>
      <c r="CJ54" s="225"/>
      <c r="CK54" s="226"/>
      <c r="CL54" s="145"/>
      <c r="CM54" s="147"/>
      <c r="CN54" s="145"/>
      <c r="CO54" s="146"/>
      <c r="CP54" s="146"/>
      <c r="CQ54" s="146"/>
      <c r="CR54" s="147"/>
      <c r="CS54" s="145"/>
      <c r="CT54" s="146"/>
      <c r="CU54" s="146"/>
      <c r="CV54" s="147"/>
      <c r="CW54" s="145"/>
      <c r="CX54" s="147"/>
      <c r="CY54" s="145"/>
      <c r="CZ54" s="146"/>
      <c r="DA54" s="146"/>
      <c r="DB54" s="147"/>
      <c r="DC54" s="145"/>
      <c r="DD54" s="146"/>
      <c r="DE54" s="146"/>
      <c r="DF54" s="146"/>
      <c r="DG54" s="147"/>
      <c r="DH54" s="145"/>
      <c r="DI54" s="146"/>
      <c r="DJ54" s="146"/>
      <c r="DK54" s="146"/>
      <c r="DL54" s="146"/>
      <c r="DM54" s="147"/>
      <c r="DN54" s="145"/>
      <c r="DO54" s="147"/>
      <c r="DP54" s="145"/>
      <c r="DQ54" s="146"/>
      <c r="DR54" s="146"/>
      <c r="DS54" s="147"/>
      <c r="DT54" s="148"/>
      <c r="DU54" s="154"/>
      <c r="DV54" s="146"/>
      <c r="DW54" s="147"/>
      <c r="DX54" s="225"/>
      <c r="DY54" s="226"/>
      <c r="DZ54" s="145"/>
      <c r="EA54" s="146"/>
      <c r="EB54" s="32" t="str">
        <f>IF(AND('Merit Badge Counts'!G54=4,'Merit Badge Counts'!I54=6),"X","")</f>
        <v/>
      </c>
      <c r="EC54" s="146"/>
      <c r="ED54" s="160"/>
      <c r="EE54" s="145"/>
      <c r="EF54" s="147"/>
      <c r="EG54" s="154"/>
      <c r="EH54" s="147"/>
      <c r="EI54" s="225"/>
      <c r="EJ54" s="226"/>
      <c r="EK54" s="145"/>
      <c r="EL54" s="146"/>
      <c r="EM54" s="32" t="str">
        <f>IF(AND('Merit Badge Counts'!J54=7,'Merit Badge Counts'!L54=11),"X","")</f>
        <v/>
      </c>
      <c r="EN54" s="146"/>
      <c r="EO54" s="146"/>
      <c r="EP54" s="146"/>
      <c r="EQ54" s="146"/>
      <c r="ER54" s="147"/>
      <c r="ES54" s="225"/>
      <c r="ET54" s="226"/>
      <c r="EU54" s="145"/>
      <c r="EV54" s="146"/>
      <c r="EW54" s="32" t="str">
        <f>IF(AND('Merit Badge Counts'!M54=14,'Merit Badge Counts'!O54=21),"X","")</f>
        <v/>
      </c>
      <c r="EX54" s="146"/>
      <c r="EY54" s="146"/>
      <c r="EZ54" s="146"/>
      <c r="FA54" s="147"/>
      <c r="FB54" s="225"/>
      <c r="FC54" s="226"/>
      <c r="FD54" s="145"/>
      <c r="FE54" s="146"/>
      <c r="FF54" s="146"/>
      <c r="FG54" s="32" t="str">
        <f>IF('Merit Badge Counts'!Q54=26,"X","")</f>
        <v/>
      </c>
      <c r="FH54" s="147"/>
      <c r="FI54" s="225"/>
      <c r="FJ54" s="226"/>
      <c r="FK54" s="145"/>
      <c r="FL54" s="146"/>
      <c r="FM54" s="146"/>
      <c r="FN54" s="32" t="str">
        <f>IF('Merit Badge Counts'!R54=31,"X","")</f>
        <v/>
      </c>
      <c r="FO54" s="147"/>
      <c r="FP54" s="225"/>
      <c r="FQ54" s="226"/>
      <c r="FR54" s="145"/>
      <c r="FS54" s="146"/>
      <c r="FT54" s="146"/>
      <c r="FU54" s="32" t="str">
        <f>IF('Merit Badge Counts'!S54=36,"X","")</f>
        <v/>
      </c>
      <c r="FV54" s="147"/>
      <c r="FW54" s="225"/>
      <c r="FX54" s="226"/>
      <c r="FY54" s="145"/>
      <c r="FZ54" s="146"/>
      <c r="GA54" s="146"/>
      <c r="GB54" s="32" t="str">
        <f>IF('Merit Badge Counts'!T54=41,"X","")</f>
        <v/>
      </c>
      <c r="GC54" s="147"/>
      <c r="GD54" s="225"/>
      <c r="GE54" s="226"/>
      <c r="GF54" s="145"/>
      <c r="GG54" s="146"/>
      <c r="GH54" s="146"/>
      <c r="GI54" s="32" t="str">
        <f>IF('Merit Badge Counts'!U54=46,"X","")</f>
        <v/>
      </c>
      <c r="GJ54" s="147"/>
      <c r="GK54" s="225"/>
      <c r="GL54" s="226"/>
      <c r="GM54" s="145"/>
      <c r="GN54" s="146"/>
      <c r="GO54" s="146"/>
      <c r="GP54" s="32" t="str">
        <f>IF('Merit Badge Counts'!V54=51,"X","")</f>
        <v/>
      </c>
      <c r="GQ54" s="147"/>
      <c r="GR54" s="225"/>
      <c r="GS54" s="226"/>
      <c r="GT54" s="145"/>
      <c r="GU54" s="146"/>
      <c r="GV54" s="146"/>
      <c r="GW54" s="32" t="str">
        <f>IF('Merit Badge Counts'!W54=56,"X","")</f>
        <v/>
      </c>
      <c r="GX54" s="147"/>
      <c r="GY54" s="225"/>
      <c r="GZ54" s="226"/>
      <c r="HA54" s="145"/>
      <c r="HB54" s="146"/>
      <c r="HC54" s="146"/>
      <c r="HD54" s="32" t="str">
        <f>IF('Merit Badge Counts'!X54=61,"X","")</f>
        <v/>
      </c>
      <c r="HE54" s="147"/>
      <c r="HF54" s="225"/>
      <c r="HG54" s="226"/>
      <c r="HH54" s="145"/>
      <c r="HI54" s="146"/>
      <c r="HJ54" s="146"/>
      <c r="HK54" s="32" t="str">
        <f>IF('Merit Badge Counts'!Y54=66,"X","")</f>
        <v/>
      </c>
      <c r="HL54" s="160"/>
      <c r="HM54" s="225"/>
      <c r="HN54" s="226"/>
    </row>
    <row r="55" spans="1:222" x14ac:dyDescent="0.3">
      <c r="A55" s="141" t="str">
        <f>IF(Roster!B108="","",Roster!B108)</f>
        <v/>
      </c>
      <c r="B55" s="142" t="str">
        <f>IF(Roster!C108="","",Roster!C108)</f>
        <v/>
      </c>
      <c r="C55" s="145"/>
      <c r="D55" s="146"/>
      <c r="E55" s="146"/>
      <c r="F55" s="146"/>
      <c r="G55" s="146"/>
      <c r="H55" s="147"/>
      <c r="I55" s="145"/>
      <c r="J55" s="146"/>
      <c r="K55" s="146"/>
      <c r="L55" s="147"/>
      <c r="M55" s="145"/>
      <c r="N55" s="147"/>
      <c r="O55" s="145"/>
      <c r="P55" s="147"/>
      <c r="Q55" s="148"/>
      <c r="R55" s="145"/>
      <c r="S55" s="147"/>
      <c r="T55" s="148"/>
      <c r="U55" s="225"/>
      <c r="V55" s="226"/>
      <c r="W55" s="145"/>
      <c r="X55" s="146"/>
      <c r="Y55" s="147"/>
      <c r="Z55" s="145"/>
      <c r="AA55" s="146"/>
      <c r="AB55" s="147"/>
      <c r="AC55" s="145"/>
      <c r="AD55" s="146"/>
      <c r="AE55" s="146"/>
      <c r="AF55" s="147"/>
      <c r="AG55" s="145"/>
      <c r="AH55" s="146"/>
      <c r="AI55" s="146"/>
      <c r="AJ55" s="147"/>
      <c r="AK55" s="145"/>
      <c r="AL55" s="146"/>
      <c r="AM55" s="147"/>
      <c r="AN55" s="145"/>
      <c r="AO55" s="146"/>
      <c r="AP55" s="147"/>
      <c r="AQ55" s="145"/>
      <c r="AR55" s="147"/>
      <c r="AS55" s="148"/>
      <c r="AT55" s="145"/>
      <c r="AU55" s="146"/>
      <c r="AV55" s="147"/>
      <c r="AW55" s="225"/>
      <c r="AX55" s="226"/>
      <c r="AY55" s="145"/>
      <c r="AZ55" s="146"/>
      <c r="BA55" s="147"/>
      <c r="BB55" s="145"/>
      <c r="BC55" s="146"/>
      <c r="BD55" s="146"/>
      <c r="BE55" s="146"/>
      <c r="BF55" s="146"/>
      <c r="BG55" s="146"/>
      <c r="BH55" s="147"/>
      <c r="BI55" s="145"/>
      <c r="BJ55" s="146"/>
      <c r="BK55" s="146"/>
      <c r="BL55" s="147"/>
      <c r="BM55" s="148"/>
      <c r="BN55" s="145"/>
      <c r="BO55" s="146"/>
      <c r="BP55" s="146"/>
      <c r="BQ55" s="147"/>
      <c r="BR55" s="145"/>
      <c r="BS55" s="146"/>
      <c r="BT55" s="146"/>
      <c r="BU55" s="146"/>
      <c r="BV55" s="147"/>
      <c r="BW55" s="145"/>
      <c r="BX55" s="146"/>
      <c r="BY55" s="147"/>
      <c r="BZ55" s="145"/>
      <c r="CA55" s="146"/>
      <c r="CB55" s="146"/>
      <c r="CC55" s="146"/>
      <c r="CD55" s="147"/>
      <c r="CE55" s="145"/>
      <c r="CF55" s="147"/>
      <c r="CG55" s="145"/>
      <c r="CH55" s="146"/>
      <c r="CI55" s="147"/>
      <c r="CJ55" s="225"/>
      <c r="CK55" s="226"/>
      <c r="CL55" s="145"/>
      <c r="CM55" s="147"/>
      <c r="CN55" s="145"/>
      <c r="CO55" s="146"/>
      <c r="CP55" s="146"/>
      <c r="CQ55" s="146"/>
      <c r="CR55" s="147"/>
      <c r="CS55" s="145"/>
      <c r="CT55" s="146"/>
      <c r="CU55" s="146"/>
      <c r="CV55" s="147"/>
      <c r="CW55" s="145"/>
      <c r="CX55" s="147"/>
      <c r="CY55" s="145"/>
      <c r="CZ55" s="146"/>
      <c r="DA55" s="146"/>
      <c r="DB55" s="147"/>
      <c r="DC55" s="145"/>
      <c r="DD55" s="146"/>
      <c r="DE55" s="146"/>
      <c r="DF55" s="146"/>
      <c r="DG55" s="147"/>
      <c r="DH55" s="145"/>
      <c r="DI55" s="146"/>
      <c r="DJ55" s="146"/>
      <c r="DK55" s="146"/>
      <c r="DL55" s="146"/>
      <c r="DM55" s="147"/>
      <c r="DN55" s="145"/>
      <c r="DO55" s="147"/>
      <c r="DP55" s="145"/>
      <c r="DQ55" s="146"/>
      <c r="DR55" s="146"/>
      <c r="DS55" s="147"/>
      <c r="DT55" s="148"/>
      <c r="DU55" s="154"/>
      <c r="DV55" s="146"/>
      <c r="DW55" s="147"/>
      <c r="DX55" s="225"/>
      <c r="DY55" s="226"/>
      <c r="DZ55" s="145"/>
      <c r="EA55" s="146"/>
      <c r="EB55" s="32" t="str">
        <f>IF(AND('Merit Badge Counts'!G55=4,'Merit Badge Counts'!I55=6),"X","")</f>
        <v/>
      </c>
      <c r="EC55" s="146"/>
      <c r="ED55" s="160"/>
      <c r="EE55" s="145"/>
      <c r="EF55" s="147"/>
      <c r="EG55" s="154"/>
      <c r="EH55" s="147"/>
      <c r="EI55" s="225"/>
      <c r="EJ55" s="226"/>
      <c r="EK55" s="145"/>
      <c r="EL55" s="146"/>
      <c r="EM55" s="32" t="str">
        <f>IF(AND('Merit Badge Counts'!J55=7,'Merit Badge Counts'!L55=11),"X","")</f>
        <v/>
      </c>
      <c r="EN55" s="146"/>
      <c r="EO55" s="146"/>
      <c r="EP55" s="146"/>
      <c r="EQ55" s="146"/>
      <c r="ER55" s="147"/>
      <c r="ES55" s="225"/>
      <c r="ET55" s="226"/>
      <c r="EU55" s="145"/>
      <c r="EV55" s="146"/>
      <c r="EW55" s="32" t="str">
        <f>IF(AND('Merit Badge Counts'!M55=14,'Merit Badge Counts'!O55=21),"X","")</f>
        <v/>
      </c>
      <c r="EX55" s="146"/>
      <c r="EY55" s="146"/>
      <c r="EZ55" s="146"/>
      <c r="FA55" s="147"/>
      <c r="FB55" s="225"/>
      <c r="FC55" s="226"/>
      <c r="FD55" s="145"/>
      <c r="FE55" s="146"/>
      <c r="FF55" s="146"/>
      <c r="FG55" s="32" t="str">
        <f>IF('Merit Badge Counts'!Q55=26,"X","")</f>
        <v/>
      </c>
      <c r="FH55" s="147"/>
      <c r="FI55" s="225"/>
      <c r="FJ55" s="226"/>
      <c r="FK55" s="145"/>
      <c r="FL55" s="146"/>
      <c r="FM55" s="146"/>
      <c r="FN55" s="32" t="str">
        <f>IF('Merit Badge Counts'!R55=31,"X","")</f>
        <v/>
      </c>
      <c r="FO55" s="147"/>
      <c r="FP55" s="225"/>
      <c r="FQ55" s="226"/>
      <c r="FR55" s="145"/>
      <c r="FS55" s="146"/>
      <c r="FT55" s="146"/>
      <c r="FU55" s="32" t="str">
        <f>IF('Merit Badge Counts'!S55=36,"X","")</f>
        <v/>
      </c>
      <c r="FV55" s="147"/>
      <c r="FW55" s="225"/>
      <c r="FX55" s="226"/>
      <c r="FY55" s="145"/>
      <c r="FZ55" s="146"/>
      <c r="GA55" s="146"/>
      <c r="GB55" s="32" t="str">
        <f>IF('Merit Badge Counts'!T55=41,"X","")</f>
        <v/>
      </c>
      <c r="GC55" s="147"/>
      <c r="GD55" s="225"/>
      <c r="GE55" s="226"/>
      <c r="GF55" s="145"/>
      <c r="GG55" s="146"/>
      <c r="GH55" s="146"/>
      <c r="GI55" s="32" t="str">
        <f>IF('Merit Badge Counts'!U55=46,"X","")</f>
        <v/>
      </c>
      <c r="GJ55" s="147"/>
      <c r="GK55" s="225"/>
      <c r="GL55" s="226"/>
      <c r="GM55" s="145"/>
      <c r="GN55" s="146"/>
      <c r="GO55" s="146"/>
      <c r="GP55" s="32" t="str">
        <f>IF('Merit Badge Counts'!V55=51,"X","")</f>
        <v/>
      </c>
      <c r="GQ55" s="147"/>
      <c r="GR55" s="225"/>
      <c r="GS55" s="226"/>
      <c r="GT55" s="145"/>
      <c r="GU55" s="146"/>
      <c r="GV55" s="146"/>
      <c r="GW55" s="32" t="str">
        <f>IF('Merit Badge Counts'!W55=56,"X","")</f>
        <v/>
      </c>
      <c r="GX55" s="147"/>
      <c r="GY55" s="225"/>
      <c r="GZ55" s="226"/>
      <c r="HA55" s="145"/>
      <c r="HB55" s="146"/>
      <c r="HC55" s="146"/>
      <c r="HD55" s="32" t="str">
        <f>IF('Merit Badge Counts'!X55=61,"X","")</f>
        <v/>
      </c>
      <c r="HE55" s="147"/>
      <c r="HF55" s="225"/>
      <c r="HG55" s="226"/>
      <c r="HH55" s="145"/>
      <c r="HI55" s="146"/>
      <c r="HJ55" s="146"/>
      <c r="HK55" s="32" t="str">
        <f>IF('Merit Badge Counts'!Y55=66,"X","")</f>
        <v/>
      </c>
      <c r="HL55" s="160"/>
      <c r="HM55" s="225"/>
      <c r="HN55" s="226"/>
    </row>
    <row r="56" spans="1:222" x14ac:dyDescent="0.3">
      <c r="A56" s="141" t="str">
        <f>IF(Roster!B110="","",Roster!B110)</f>
        <v/>
      </c>
      <c r="B56" s="142" t="str">
        <f>IF(Roster!C110="","",Roster!C110)</f>
        <v/>
      </c>
      <c r="C56" s="145"/>
      <c r="D56" s="146"/>
      <c r="E56" s="146"/>
      <c r="F56" s="146"/>
      <c r="G56" s="146"/>
      <c r="H56" s="147"/>
      <c r="I56" s="145"/>
      <c r="J56" s="146"/>
      <c r="K56" s="146"/>
      <c r="L56" s="147"/>
      <c r="M56" s="145"/>
      <c r="N56" s="147"/>
      <c r="O56" s="145"/>
      <c r="P56" s="147"/>
      <c r="Q56" s="148"/>
      <c r="R56" s="145"/>
      <c r="S56" s="147"/>
      <c r="T56" s="148"/>
      <c r="U56" s="225"/>
      <c r="V56" s="226"/>
      <c r="W56" s="145"/>
      <c r="X56" s="146"/>
      <c r="Y56" s="147"/>
      <c r="Z56" s="145"/>
      <c r="AA56" s="146"/>
      <c r="AB56" s="147"/>
      <c r="AC56" s="145"/>
      <c r="AD56" s="146"/>
      <c r="AE56" s="146"/>
      <c r="AF56" s="147"/>
      <c r="AG56" s="145"/>
      <c r="AH56" s="146"/>
      <c r="AI56" s="146"/>
      <c r="AJ56" s="147"/>
      <c r="AK56" s="145"/>
      <c r="AL56" s="146"/>
      <c r="AM56" s="147"/>
      <c r="AN56" s="145"/>
      <c r="AO56" s="146"/>
      <c r="AP56" s="147"/>
      <c r="AQ56" s="145"/>
      <c r="AR56" s="147"/>
      <c r="AS56" s="148"/>
      <c r="AT56" s="145"/>
      <c r="AU56" s="146"/>
      <c r="AV56" s="147"/>
      <c r="AW56" s="225"/>
      <c r="AX56" s="226"/>
      <c r="AY56" s="145"/>
      <c r="AZ56" s="146"/>
      <c r="BA56" s="147"/>
      <c r="BB56" s="145"/>
      <c r="BC56" s="146"/>
      <c r="BD56" s="146"/>
      <c r="BE56" s="146"/>
      <c r="BF56" s="146"/>
      <c r="BG56" s="146"/>
      <c r="BH56" s="147"/>
      <c r="BI56" s="145"/>
      <c r="BJ56" s="146"/>
      <c r="BK56" s="146"/>
      <c r="BL56" s="147"/>
      <c r="BM56" s="148"/>
      <c r="BN56" s="145"/>
      <c r="BO56" s="146"/>
      <c r="BP56" s="146"/>
      <c r="BQ56" s="147"/>
      <c r="BR56" s="145"/>
      <c r="BS56" s="146"/>
      <c r="BT56" s="146"/>
      <c r="BU56" s="146"/>
      <c r="BV56" s="147"/>
      <c r="BW56" s="145"/>
      <c r="BX56" s="146"/>
      <c r="BY56" s="147"/>
      <c r="BZ56" s="145"/>
      <c r="CA56" s="146"/>
      <c r="CB56" s="146"/>
      <c r="CC56" s="146"/>
      <c r="CD56" s="147"/>
      <c r="CE56" s="145"/>
      <c r="CF56" s="147"/>
      <c r="CG56" s="145"/>
      <c r="CH56" s="146"/>
      <c r="CI56" s="147"/>
      <c r="CJ56" s="225"/>
      <c r="CK56" s="226"/>
      <c r="CL56" s="145"/>
      <c r="CM56" s="147"/>
      <c r="CN56" s="145"/>
      <c r="CO56" s="146"/>
      <c r="CP56" s="146"/>
      <c r="CQ56" s="146"/>
      <c r="CR56" s="147"/>
      <c r="CS56" s="145"/>
      <c r="CT56" s="146"/>
      <c r="CU56" s="146"/>
      <c r="CV56" s="147"/>
      <c r="CW56" s="145"/>
      <c r="CX56" s="147"/>
      <c r="CY56" s="145"/>
      <c r="CZ56" s="146"/>
      <c r="DA56" s="146"/>
      <c r="DB56" s="147"/>
      <c r="DC56" s="145"/>
      <c r="DD56" s="146"/>
      <c r="DE56" s="146"/>
      <c r="DF56" s="146"/>
      <c r="DG56" s="147"/>
      <c r="DH56" s="145"/>
      <c r="DI56" s="146"/>
      <c r="DJ56" s="146"/>
      <c r="DK56" s="146"/>
      <c r="DL56" s="146"/>
      <c r="DM56" s="147"/>
      <c r="DN56" s="145"/>
      <c r="DO56" s="147"/>
      <c r="DP56" s="145"/>
      <c r="DQ56" s="146"/>
      <c r="DR56" s="146"/>
      <c r="DS56" s="147"/>
      <c r="DT56" s="148"/>
      <c r="DU56" s="154"/>
      <c r="DV56" s="146"/>
      <c r="DW56" s="147"/>
      <c r="DX56" s="225"/>
      <c r="DY56" s="226"/>
      <c r="DZ56" s="145"/>
      <c r="EA56" s="146"/>
      <c r="EB56" s="32" t="str">
        <f>IF(AND('Merit Badge Counts'!G56=4,'Merit Badge Counts'!I56=6),"X","")</f>
        <v/>
      </c>
      <c r="EC56" s="146"/>
      <c r="ED56" s="160"/>
      <c r="EE56" s="145"/>
      <c r="EF56" s="147"/>
      <c r="EG56" s="154"/>
      <c r="EH56" s="147"/>
      <c r="EI56" s="225"/>
      <c r="EJ56" s="226"/>
      <c r="EK56" s="145"/>
      <c r="EL56" s="146"/>
      <c r="EM56" s="32" t="str">
        <f>IF(AND('Merit Badge Counts'!J56=7,'Merit Badge Counts'!L56=11),"X","")</f>
        <v/>
      </c>
      <c r="EN56" s="146"/>
      <c r="EO56" s="146"/>
      <c r="EP56" s="146"/>
      <c r="EQ56" s="146"/>
      <c r="ER56" s="147"/>
      <c r="ES56" s="225"/>
      <c r="ET56" s="226"/>
      <c r="EU56" s="145"/>
      <c r="EV56" s="146"/>
      <c r="EW56" s="32" t="str">
        <f>IF(AND('Merit Badge Counts'!M56=14,'Merit Badge Counts'!O56=21),"X","")</f>
        <v/>
      </c>
      <c r="EX56" s="146"/>
      <c r="EY56" s="146"/>
      <c r="EZ56" s="146"/>
      <c r="FA56" s="147"/>
      <c r="FB56" s="225"/>
      <c r="FC56" s="226"/>
      <c r="FD56" s="145"/>
      <c r="FE56" s="146"/>
      <c r="FF56" s="146"/>
      <c r="FG56" s="32" t="str">
        <f>IF('Merit Badge Counts'!Q56=26,"X","")</f>
        <v/>
      </c>
      <c r="FH56" s="147"/>
      <c r="FI56" s="225"/>
      <c r="FJ56" s="226"/>
      <c r="FK56" s="145"/>
      <c r="FL56" s="146"/>
      <c r="FM56" s="146"/>
      <c r="FN56" s="32" t="str">
        <f>IF('Merit Badge Counts'!R56=31,"X","")</f>
        <v/>
      </c>
      <c r="FO56" s="147"/>
      <c r="FP56" s="225"/>
      <c r="FQ56" s="226"/>
      <c r="FR56" s="145"/>
      <c r="FS56" s="146"/>
      <c r="FT56" s="146"/>
      <c r="FU56" s="32" t="str">
        <f>IF('Merit Badge Counts'!S56=36,"X","")</f>
        <v/>
      </c>
      <c r="FV56" s="147"/>
      <c r="FW56" s="225"/>
      <c r="FX56" s="226"/>
      <c r="FY56" s="145"/>
      <c r="FZ56" s="146"/>
      <c r="GA56" s="146"/>
      <c r="GB56" s="32" t="str">
        <f>IF('Merit Badge Counts'!T56=41,"X","")</f>
        <v/>
      </c>
      <c r="GC56" s="147"/>
      <c r="GD56" s="225"/>
      <c r="GE56" s="226"/>
      <c r="GF56" s="145"/>
      <c r="GG56" s="146"/>
      <c r="GH56" s="146"/>
      <c r="GI56" s="32" t="str">
        <f>IF('Merit Badge Counts'!U56=46,"X","")</f>
        <v/>
      </c>
      <c r="GJ56" s="147"/>
      <c r="GK56" s="225"/>
      <c r="GL56" s="226"/>
      <c r="GM56" s="145"/>
      <c r="GN56" s="146"/>
      <c r="GO56" s="146"/>
      <c r="GP56" s="32" t="str">
        <f>IF('Merit Badge Counts'!V56=51,"X","")</f>
        <v/>
      </c>
      <c r="GQ56" s="147"/>
      <c r="GR56" s="225"/>
      <c r="GS56" s="226"/>
      <c r="GT56" s="145"/>
      <c r="GU56" s="146"/>
      <c r="GV56" s="146"/>
      <c r="GW56" s="32" t="str">
        <f>IF('Merit Badge Counts'!W56=56,"X","")</f>
        <v/>
      </c>
      <c r="GX56" s="147"/>
      <c r="GY56" s="225"/>
      <c r="GZ56" s="226"/>
      <c r="HA56" s="145"/>
      <c r="HB56" s="146"/>
      <c r="HC56" s="146"/>
      <c r="HD56" s="32" t="str">
        <f>IF('Merit Badge Counts'!X56=61,"X","")</f>
        <v/>
      </c>
      <c r="HE56" s="147"/>
      <c r="HF56" s="225"/>
      <c r="HG56" s="226"/>
      <c r="HH56" s="145"/>
      <c r="HI56" s="146"/>
      <c r="HJ56" s="146"/>
      <c r="HK56" s="32" t="str">
        <f>IF('Merit Badge Counts'!Y56=66,"X","")</f>
        <v/>
      </c>
      <c r="HL56" s="160"/>
      <c r="HM56" s="225"/>
      <c r="HN56" s="226"/>
    </row>
    <row r="57" spans="1:222" x14ac:dyDescent="0.3">
      <c r="A57" s="141" t="str">
        <f>IF(Roster!B112="","",Roster!B112)</f>
        <v/>
      </c>
      <c r="B57" s="142" t="str">
        <f>IF(Roster!C112="","",Roster!C112)</f>
        <v/>
      </c>
      <c r="C57" s="145"/>
      <c r="D57" s="146"/>
      <c r="E57" s="146"/>
      <c r="F57" s="146"/>
      <c r="G57" s="146"/>
      <c r="H57" s="147"/>
      <c r="I57" s="145"/>
      <c r="J57" s="146"/>
      <c r="K57" s="146"/>
      <c r="L57" s="147"/>
      <c r="M57" s="145"/>
      <c r="N57" s="147"/>
      <c r="O57" s="145"/>
      <c r="P57" s="147"/>
      <c r="Q57" s="148"/>
      <c r="R57" s="145"/>
      <c r="S57" s="147"/>
      <c r="T57" s="148"/>
      <c r="U57" s="225"/>
      <c r="V57" s="226"/>
      <c r="W57" s="145"/>
      <c r="X57" s="146"/>
      <c r="Y57" s="147"/>
      <c r="Z57" s="145"/>
      <c r="AA57" s="146"/>
      <c r="AB57" s="147"/>
      <c r="AC57" s="145"/>
      <c r="AD57" s="146"/>
      <c r="AE57" s="146"/>
      <c r="AF57" s="147"/>
      <c r="AG57" s="145"/>
      <c r="AH57" s="146"/>
      <c r="AI57" s="146"/>
      <c r="AJ57" s="147"/>
      <c r="AK57" s="145"/>
      <c r="AL57" s="146"/>
      <c r="AM57" s="147"/>
      <c r="AN57" s="145"/>
      <c r="AO57" s="146"/>
      <c r="AP57" s="147"/>
      <c r="AQ57" s="145"/>
      <c r="AR57" s="147"/>
      <c r="AS57" s="148"/>
      <c r="AT57" s="145"/>
      <c r="AU57" s="146"/>
      <c r="AV57" s="147"/>
      <c r="AW57" s="225"/>
      <c r="AX57" s="226"/>
      <c r="AY57" s="145"/>
      <c r="AZ57" s="146"/>
      <c r="BA57" s="147"/>
      <c r="BB57" s="145"/>
      <c r="BC57" s="146"/>
      <c r="BD57" s="146"/>
      <c r="BE57" s="146"/>
      <c r="BF57" s="146"/>
      <c r="BG57" s="146"/>
      <c r="BH57" s="147"/>
      <c r="BI57" s="145"/>
      <c r="BJ57" s="146"/>
      <c r="BK57" s="146"/>
      <c r="BL57" s="147"/>
      <c r="BM57" s="148"/>
      <c r="BN57" s="145"/>
      <c r="BO57" s="146"/>
      <c r="BP57" s="146"/>
      <c r="BQ57" s="147"/>
      <c r="BR57" s="145"/>
      <c r="BS57" s="146"/>
      <c r="BT57" s="146"/>
      <c r="BU57" s="146"/>
      <c r="BV57" s="147"/>
      <c r="BW57" s="145"/>
      <c r="BX57" s="146"/>
      <c r="BY57" s="147"/>
      <c r="BZ57" s="145"/>
      <c r="CA57" s="146"/>
      <c r="CB57" s="146"/>
      <c r="CC57" s="146"/>
      <c r="CD57" s="147"/>
      <c r="CE57" s="145"/>
      <c r="CF57" s="147"/>
      <c r="CG57" s="145"/>
      <c r="CH57" s="146"/>
      <c r="CI57" s="147"/>
      <c r="CJ57" s="225"/>
      <c r="CK57" s="226"/>
      <c r="CL57" s="145"/>
      <c r="CM57" s="147"/>
      <c r="CN57" s="145"/>
      <c r="CO57" s="146"/>
      <c r="CP57" s="146"/>
      <c r="CQ57" s="146"/>
      <c r="CR57" s="147"/>
      <c r="CS57" s="145"/>
      <c r="CT57" s="146"/>
      <c r="CU57" s="146"/>
      <c r="CV57" s="147"/>
      <c r="CW57" s="145"/>
      <c r="CX57" s="147"/>
      <c r="CY57" s="145"/>
      <c r="CZ57" s="146"/>
      <c r="DA57" s="146"/>
      <c r="DB57" s="147"/>
      <c r="DC57" s="145"/>
      <c r="DD57" s="146"/>
      <c r="DE57" s="146"/>
      <c r="DF57" s="146"/>
      <c r="DG57" s="147"/>
      <c r="DH57" s="145"/>
      <c r="DI57" s="146"/>
      <c r="DJ57" s="146"/>
      <c r="DK57" s="146"/>
      <c r="DL57" s="146"/>
      <c r="DM57" s="147"/>
      <c r="DN57" s="145"/>
      <c r="DO57" s="147"/>
      <c r="DP57" s="145"/>
      <c r="DQ57" s="146"/>
      <c r="DR57" s="146"/>
      <c r="DS57" s="147"/>
      <c r="DT57" s="148"/>
      <c r="DU57" s="154"/>
      <c r="DV57" s="146"/>
      <c r="DW57" s="147"/>
      <c r="DX57" s="225"/>
      <c r="DY57" s="226"/>
      <c r="DZ57" s="145"/>
      <c r="EA57" s="146"/>
      <c r="EB57" s="32" t="str">
        <f>IF(AND('Merit Badge Counts'!G57=4,'Merit Badge Counts'!I57=6),"X","")</f>
        <v/>
      </c>
      <c r="EC57" s="146"/>
      <c r="ED57" s="160"/>
      <c r="EE57" s="145"/>
      <c r="EF57" s="147"/>
      <c r="EG57" s="154"/>
      <c r="EH57" s="147"/>
      <c r="EI57" s="225"/>
      <c r="EJ57" s="226"/>
      <c r="EK57" s="145"/>
      <c r="EL57" s="146"/>
      <c r="EM57" s="32" t="str">
        <f>IF(AND('Merit Badge Counts'!J57=7,'Merit Badge Counts'!L57=11),"X","")</f>
        <v/>
      </c>
      <c r="EN57" s="146"/>
      <c r="EO57" s="146"/>
      <c r="EP57" s="146"/>
      <c r="EQ57" s="146"/>
      <c r="ER57" s="147"/>
      <c r="ES57" s="225"/>
      <c r="ET57" s="226"/>
      <c r="EU57" s="145"/>
      <c r="EV57" s="146"/>
      <c r="EW57" s="32" t="str">
        <f>IF(AND('Merit Badge Counts'!M57=14,'Merit Badge Counts'!O57=21),"X","")</f>
        <v/>
      </c>
      <c r="EX57" s="146"/>
      <c r="EY57" s="146"/>
      <c r="EZ57" s="146"/>
      <c r="FA57" s="147"/>
      <c r="FB57" s="225"/>
      <c r="FC57" s="226"/>
      <c r="FD57" s="145"/>
      <c r="FE57" s="146"/>
      <c r="FF57" s="146"/>
      <c r="FG57" s="32" t="str">
        <f>IF('Merit Badge Counts'!Q57=26,"X","")</f>
        <v/>
      </c>
      <c r="FH57" s="147"/>
      <c r="FI57" s="225"/>
      <c r="FJ57" s="226"/>
      <c r="FK57" s="145"/>
      <c r="FL57" s="146"/>
      <c r="FM57" s="146"/>
      <c r="FN57" s="32" t="str">
        <f>IF('Merit Badge Counts'!R57=31,"X","")</f>
        <v/>
      </c>
      <c r="FO57" s="147"/>
      <c r="FP57" s="225"/>
      <c r="FQ57" s="226"/>
      <c r="FR57" s="145"/>
      <c r="FS57" s="146"/>
      <c r="FT57" s="146"/>
      <c r="FU57" s="32" t="str">
        <f>IF('Merit Badge Counts'!S57=36,"X","")</f>
        <v/>
      </c>
      <c r="FV57" s="147"/>
      <c r="FW57" s="225"/>
      <c r="FX57" s="226"/>
      <c r="FY57" s="145"/>
      <c r="FZ57" s="146"/>
      <c r="GA57" s="146"/>
      <c r="GB57" s="32" t="str">
        <f>IF('Merit Badge Counts'!T57=41,"X","")</f>
        <v/>
      </c>
      <c r="GC57" s="147"/>
      <c r="GD57" s="225"/>
      <c r="GE57" s="226"/>
      <c r="GF57" s="145"/>
      <c r="GG57" s="146"/>
      <c r="GH57" s="146"/>
      <c r="GI57" s="32" t="str">
        <f>IF('Merit Badge Counts'!U57=46,"X","")</f>
        <v/>
      </c>
      <c r="GJ57" s="147"/>
      <c r="GK57" s="225"/>
      <c r="GL57" s="226"/>
      <c r="GM57" s="145"/>
      <c r="GN57" s="146"/>
      <c r="GO57" s="146"/>
      <c r="GP57" s="32" t="str">
        <f>IF('Merit Badge Counts'!V57=51,"X","")</f>
        <v/>
      </c>
      <c r="GQ57" s="147"/>
      <c r="GR57" s="225"/>
      <c r="GS57" s="226"/>
      <c r="GT57" s="145"/>
      <c r="GU57" s="146"/>
      <c r="GV57" s="146"/>
      <c r="GW57" s="32" t="str">
        <f>IF('Merit Badge Counts'!W57=56,"X","")</f>
        <v/>
      </c>
      <c r="GX57" s="147"/>
      <c r="GY57" s="225"/>
      <c r="GZ57" s="226"/>
      <c r="HA57" s="145"/>
      <c r="HB57" s="146"/>
      <c r="HC57" s="146"/>
      <c r="HD57" s="32" t="str">
        <f>IF('Merit Badge Counts'!X57=61,"X","")</f>
        <v/>
      </c>
      <c r="HE57" s="147"/>
      <c r="HF57" s="225"/>
      <c r="HG57" s="226"/>
      <c r="HH57" s="145"/>
      <c r="HI57" s="146"/>
      <c r="HJ57" s="146"/>
      <c r="HK57" s="32" t="str">
        <f>IF('Merit Badge Counts'!Y57=66,"X","")</f>
        <v/>
      </c>
      <c r="HL57" s="160"/>
      <c r="HM57" s="225"/>
      <c r="HN57" s="226"/>
    </row>
    <row r="58" spans="1:222" x14ac:dyDescent="0.3">
      <c r="A58" s="141" t="str">
        <f>IF(Roster!B114="","",Roster!B114)</f>
        <v/>
      </c>
      <c r="B58" s="142" t="str">
        <f>IF(Roster!C114="","",Roster!C114)</f>
        <v/>
      </c>
      <c r="C58" s="145"/>
      <c r="D58" s="146"/>
      <c r="E58" s="146"/>
      <c r="F58" s="146"/>
      <c r="G58" s="146"/>
      <c r="H58" s="147"/>
      <c r="I58" s="145"/>
      <c r="J58" s="146"/>
      <c r="K58" s="146"/>
      <c r="L58" s="147"/>
      <c r="M58" s="145"/>
      <c r="N58" s="147"/>
      <c r="O58" s="145"/>
      <c r="P58" s="147"/>
      <c r="Q58" s="148"/>
      <c r="R58" s="145"/>
      <c r="S58" s="147"/>
      <c r="T58" s="148"/>
      <c r="U58" s="225"/>
      <c r="V58" s="226"/>
      <c r="W58" s="145"/>
      <c r="X58" s="146"/>
      <c r="Y58" s="147"/>
      <c r="Z58" s="145"/>
      <c r="AA58" s="146"/>
      <c r="AB58" s="147"/>
      <c r="AC58" s="145"/>
      <c r="AD58" s="146"/>
      <c r="AE58" s="146"/>
      <c r="AF58" s="147"/>
      <c r="AG58" s="145"/>
      <c r="AH58" s="146"/>
      <c r="AI58" s="146"/>
      <c r="AJ58" s="147"/>
      <c r="AK58" s="145"/>
      <c r="AL58" s="146"/>
      <c r="AM58" s="147"/>
      <c r="AN58" s="145"/>
      <c r="AO58" s="146"/>
      <c r="AP58" s="147"/>
      <c r="AQ58" s="145"/>
      <c r="AR58" s="147"/>
      <c r="AS58" s="148"/>
      <c r="AT58" s="145"/>
      <c r="AU58" s="146"/>
      <c r="AV58" s="147"/>
      <c r="AW58" s="225"/>
      <c r="AX58" s="226"/>
      <c r="AY58" s="145"/>
      <c r="AZ58" s="146"/>
      <c r="BA58" s="147"/>
      <c r="BB58" s="145"/>
      <c r="BC58" s="146"/>
      <c r="BD58" s="146"/>
      <c r="BE58" s="146"/>
      <c r="BF58" s="146"/>
      <c r="BG58" s="146"/>
      <c r="BH58" s="147"/>
      <c r="BI58" s="145"/>
      <c r="BJ58" s="146"/>
      <c r="BK58" s="146"/>
      <c r="BL58" s="147"/>
      <c r="BM58" s="148"/>
      <c r="BN58" s="145"/>
      <c r="BO58" s="146"/>
      <c r="BP58" s="146"/>
      <c r="BQ58" s="147"/>
      <c r="BR58" s="145"/>
      <c r="BS58" s="146"/>
      <c r="BT58" s="146"/>
      <c r="BU58" s="146"/>
      <c r="BV58" s="147"/>
      <c r="BW58" s="145"/>
      <c r="BX58" s="146"/>
      <c r="BY58" s="147"/>
      <c r="BZ58" s="145"/>
      <c r="CA58" s="146"/>
      <c r="CB58" s="146"/>
      <c r="CC58" s="146"/>
      <c r="CD58" s="147"/>
      <c r="CE58" s="145"/>
      <c r="CF58" s="147"/>
      <c r="CG58" s="145"/>
      <c r="CH58" s="146"/>
      <c r="CI58" s="147"/>
      <c r="CJ58" s="225"/>
      <c r="CK58" s="226"/>
      <c r="CL58" s="145"/>
      <c r="CM58" s="147"/>
      <c r="CN58" s="145"/>
      <c r="CO58" s="146"/>
      <c r="CP58" s="146"/>
      <c r="CQ58" s="146"/>
      <c r="CR58" s="147"/>
      <c r="CS58" s="145"/>
      <c r="CT58" s="146"/>
      <c r="CU58" s="146"/>
      <c r="CV58" s="147"/>
      <c r="CW58" s="145"/>
      <c r="CX58" s="147"/>
      <c r="CY58" s="145"/>
      <c r="CZ58" s="146"/>
      <c r="DA58" s="146"/>
      <c r="DB58" s="147"/>
      <c r="DC58" s="145"/>
      <c r="DD58" s="146"/>
      <c r="DE58" s="146"/>
      <c r="DF58" s="146"/>
      <c r="DG58" s="147"/>
      <c r="DH58" s="145"/>
      <c r="DI58" s="146"/>
      <c r="DJ58" s="146"/>
      <c r="DK58" s="146"/>
      <c r="DL58" s="146"/>
      <c r="DM58" s="147"/>
      <c r="DN58" s="145"/>
      <c r="DO58" s="147"/>
      <c r="DP58" s="145"/>
      <c r="DQ58" s="146"/>
      <c r="DR58" s="146"/>
      <c r="DS58" s="147"/>
      <c r="DT58" s="148"/>
      <c r="DU58" s="154"/>
      <c r="DV58" s="146"/>
      <c r="DW58" s="147"/>
      <c r="DX58" s="225"/>
      <c r="DY58" s="226"/>
      <c r="DZ58" s="145"/>
      <c r="EA58" s="146"/>
      <c r="EB58" s="32" t="str">
        <f>IF(AND('Merit Badge Counts'!G58=4,'Merit Badge Counts'!I58=6),"X","")</f>
        <v/>
      </c>
      <c r="EC58" s="146"/>
      <c r="ED58" s="160"/>
      <c r="EE58" s="145"/>
      <c r="EF58" s="147"/>
      <c r="EG58" s="154"/>
      <c r="EH58" s="147"/>
      <c r="EI58" s="225"/>
      <c r="EJ58" s="226"/>
      <c r="EK58" s="145"/>
      <c r="EL58" s="146"/>
      <c r="EM58" s="32" t="str">
        <f>IF(AND('Merit Badge Counts'!J58=7,'Merit Badge Counts'!L58=11),"X","")</f>
        <v/>
      </c>
      <c r="EN58" s="146"/>
      <c r="EO58" s="146"/>
      <c r="EP58" s="146"/>
      <c r="EQ58" s="146"/>
      <c r="ER58" s="147"/>
      <c r="ES58" s="225"/>
      <c r="ET58" s="226"/>
      <c r="EU58" s="145"/>
      <c r="EV58" s="146"/>
      <c r="EW58" s="32" t="str">
        <f>IF(AND('Merit Badge Counts'!M58=14,'Merit Badge Counts'!O58=21),"X","")</f>
        <v/>
      </c>
      <c r="EX58" s="146"/>
      <c r="EY58" s="146"/>
      <c r="EZ58" s="146"/>
      <c r="FA58" s="147"/>
      <c r="FB58" s="225"/>
      <c r="FC58" s="226"/>
      <c r="FD58" s="145"/>
      <c r="FE58" s="146"/>
      <c r="FF58" s="146"/>
      <c r="FG58" s="32" t="str">
        <f>IF('Merit Badge Counts'!Q58=26,"X","")</f>
        <v/>
      </c>
      <c r="FH58" s="147"/>
      <c r="FI58" s="225"/>
      <c r="FJ58" s="226"/>
      <c r="FK58" s="145"/>
      <c r="FL58" s="146"/>
      <c r="FM58" s="146"/>
      <c r="FN58" s="32" t="str">
        <f>IF('Merit Badge Counts'!R58=31,"X","")</f>
        <v/>
      </c>
      <c r="FO58" s="147"/>
      <c r="FP58" s="225"/>
      <c r="FQ58" s="226"/>
      <c r="FR58" s="145"/>
      <c r="FS58" s="146"/>
      <c r="FT58" s="146"/>
      <c r="FU58" s="32" t="str">
        <f>IF('Merit Badge Counts'!S58=36,"X","")</f>
        <v/>
      </c>
      <c r="FV58" s="147"/>
      <c r="FW58" s="225"/>
      <c r="FX58" s="226"/>
      <c r="FY58" s="145"/>
      <c r="FZ58" s="146"/>
      <c r="GA58" s="146"/>
      <c r="GB58" s="32" t="str">
        <f>IF('Merit Badge Counts'!T58=41,"X","")</f>
        <v/>
      </c>
      <c r="GC58" s="147"/>
      <c r="GD58" s="225"/>
      <c r="GE58" s="226"/>
      <c r="GF58" s="145"/>
      <c r="GG58" s="146"/>
      <c r="GH58" s="146"/>
      <c r="GI58" s="32" t="str">
        <f>IF('Merit Badge Counts'!U58=46,"X","")</f>
        <v/>
      </c>
      <c r="GJ58" s="147"/>
      <c r="GK58" s="225"/>
      <c r="GL58" s="226"/>
      <c r="GM58" s="145"/>
      <c r="GN58" s="146"/>
      <c r="GO58" s="146"/>
      <c r="GP58" s="32" t="str">
        <f>IF('Merit Badge Counts'!V58=51,"X","")</f>
        <v/>
      </c>
      <c r="GQ58" s="147"/>
      <c r="GR58" s="225"/>
      <c r="GS58" s="226"/>
      <c r="GT58" s="145"/>
      <c r="GU58" s="146"/>
      <c r="GV58" s="146"/>
      <c r="GW58" s="32" t="str">
        <f>IF('Merit Badge Counts'!W58=56,"X","")</f>
        <v/>
      </c>
      <c r="GX58" s="147"/>
      <c r="GY58" s="225"/>
      <c r="GZ58" s="226"/>
      <c r="HA58" s="145"/>
      <c r="HB58" s="146"/>
      <c r="HC58" s="146"/>
      <c r="HD58" s="32" t="str">
        <f>IF('Merit Badge Counts'!X58=61,"X","")</f>
        <v/>
      </c>
      <c r="HE58" s="147"/>
      <c r="HF58" s="225"/>
      <c r="HG58" s="226"/>
      <c r="HH58" s="145"/>
      <c r="HI58" s="146"/>
      <c r="HJ58" s="146"/>
      <c r="HK58" s="32" t="str">
        <f>IF('Merit Badge Counts'!Y58=66,"X","")</f>
        <v/>
      </c>
      <c r="HL58" s="160"/>
      <c r="HM58" s="225"/>
      <c r="HN58" s="226"/>
    </row>
    <row r="59" spans="1:222" x14ac:dyDescent="0.3">
      <c r="A59" s="141" t="str">
        <f>IF(Roster!B116="","",Roster!B116)</f>
        <v/>
      </c>
      <c r="B59" s="142" t="str">
        <f>IF(Roster!C116="","",Roster!C116)</f>
        <v/>
      </c>
      <c r="C59" s="145"/>
      <c r="D59" s="146"/>
      <c r="E59" s="146"/>
      <c r="F59" s="146"/>
      <c r="G59" s="146"/>
      <c r="H59" s="147"/>
      <c r="I59" s="145"/>
      <c r="J59" s="146"/>
      <c r="K59" s="146"/>
      <c r="L59" s="147"/>
      <c r="M59" s="145"/>
      <c r="N59" s="147"/>
      <c r="O59" s="145"/>
      <c r="P59" s="147"/>
      <c r="Q59" s="148"/>
      <c r="R59" s="145"/>
      <c r="S59" s="147"/>
      <c r="T59" s="148"/>
      <c r="U59" s="225"/>
      <c r="V59" s="226"/>
      <c r="W59" s="145"/>
      <c r="X59" s="146"/>
      <c r="Y59" s="147"/>
      <c r="Z59" s="145"/>
      <c r="AA59" s="146"/>
      <c r="AB59" s="147"/>
      <c r="AC59" s="145"/>
      <c r="AD59" s="146"/>
      <c r="AE59" s="146"/>
      <c r="AF59" s="147"/>
      <c r="AG59" s="145"/>
      <c r="AH59" s="146"/>
      <c r="AI59" s="146"/>
      <c r="AJ59" s="147"/>
      <c r="AK59" s="145"/>
      <c r="AL59" s="146"/>
      <c r="AM59" s="147"/>
      <c r="AN59" s="145"/>
      <c r="AO59" s="146"/>
      <c r="AP59" s="147"/>
      <c r="AQ59" s="145"/>
      <c r="AR59" s="147"/>
      <c r="AS59" s="148"/>
      <c r="AT59" s="145"/>
      <c r="AU59" s="146"/>
      <c r="AV59" s="147"/>
      <c r="AW59" s="225"/>
      <c r="AX59" s="226"/>
      <c r="AY59" s="145"/>
      <c r="AZ59" s="146"/>
      <c r="BA59" s="147"/>
      <c r="BB59" s="145"/>
      <c r="BC59" s="146"/>
      <c r="BD59" s="146"/>
      <c r="BE59" s="146"/>
      <c r="BF59" s="146"/>
      <c r="BG59" s="146"/>
      <c r="BH59" s="147"/>
      <c r="BI59" s="145"/>
      <c r="BJ59" s="146"/>
      <c r="BK59" s="146"/>
      <c r="BL59" s="147"/>
      <c r="BM59" s="148"/>
      <c r="BN59" s="145"/>
      <c r="BO59" s="146"/>
      <c r="BP59" s="146"/>
      <c r="BQ59" s="147"/>
      <c r="BR59" s="145"/>
      <c r="BS59" s="146"/>
      <c r="BT59" s="146"/>
      <c r="BU59" s="146"/>
      <c r="BV59" s="147"/>
      <c r="BW59" s="145"/>
      <c r="BX59" s="146"/>
      <c r="BY59" s="147"/>
      <c r="BZ59" s="145"/>
      <c r="CA59" s="146"/>
      <c r="CB59" s="146"/>
      <c r="CC59" s="146"/>
      <c r="CD59" s="147"/>
      <c r="CE59" s="145"/>
      <c r="CF59" s="147"/>
      <c r="CG59" s="145"/>
      <c r="CH59" s="146"/>
      <c r="CI59" s="147"/>
      <c r="CJ59" s="225"/>
      <c r="CK59" s="226"/>
      <c r="CL59" s="145"/>
      <c r="CM59" s="147"/>
      <c r="CN59" s="145"/>
      <c r="CO59" s="146"/>
      <c r="CP59" s="146"/>
      <c r="CQ59" s="146"/>
      <c r="CR59" s="147"/>
      <c r="CS59" s="145"/>
      <c r="CT59" s="146"/>
      <c r="CU59" s="146"/>
      <c r="CV59" s="147"/>
      <c r="CW59" s="145"/>
      <c r="CX59" s="147"/>
      <c r="CY59" s="145"/>
      <c r="CZ59" s="146"/>
      <c r="DA59" s="146"/>
      <c r="DB59" s="147"/>
      <c r="DC59" s="145"/>
      <c r="DD59" s="146"/>
      <c r="DE59" s="146"/>
      <c r="DF59" s="146"/>
      <c r="DG59" s="147"/>
      <c r="DH59" s="145"/>
      <c r="DI59" s="146"/>
      <c r="DJ59" s="146"/>
      <c r="DK59" s="146"/>
      <c r="DL59" s="146"/>
      <c r="DM59" s="147"/>
      <c r="DN59" s="145"/>
      <c r="DO59" s="147"/>
      <c r="DP59" s="145"/>
      <c r="DQ59" s="146"/>
      <c r="DR59" s="146"/>
      <c r="DS59" s="147"/>
      <c r="DT59" s="148"/>
      <c r="DU59" s="154"/>
      <c r="DV59" s="146"/>
      <c r="DW59" s="147"/>
      <c r="DX59" s="225"/>
      <c r="DY59" s="226"/>
      <c r="DZ59" s="145"/>
      <c r="EA59" s="146"/>
      <c r="EB59" s="32" t="str">
        <f>IF(AND('Merit Badge Counts'!G59=4,'Merit Badge Counts'!I59=6),"X","")</f>
        <v/>
      </c>
      <c r="EC59" s="146"/>
      <c r="ED59" s="160"/>
      <c r="EE59" s="145"/>
      <c r="EF59" s="147"/>
      <c r="EG59" s="154"/>
      <c r="EH59" s="147"/>
      <c r="EI59" s="225"/>
      <c r="EJ59" s="226"/>
      <c r="EK59" s="145"/>
      <c r="EL59" s="146"/>
      <c r="EM59" s="32" t="str">
        <f>IF(AND('Merit Badge Counts'!J59=7,'Merit Badge Counts'!L59=11),"X","")</f>
        <v/>
      </c>
      <c r="EN59" s="146"/>
      <c r="EO59" s="146"/>
      <c r="EP59" s="146"/>
      <c r="EQ59" s="146"/>
      <c r="ER59" s="147"/>
      <c r="ES59" s="225"/>
      <c r="ET59" s="226"/>
      <c r="EU59" s="145"/>
      <c r="EV59" s="146"/>
      <c r="EW59" s="32" t="str">
        <f>IF(AND('Merit Badge Counts'!M59=14,'Merit Badge Counts'!O59=21),"X","")</f>
        <v/>
      </c>
      <c r="EX59" s="146"/>
      <c r="EY59" s="146"/>
      <c r="EZ59" s="146"/>
      <c r="FA59" s="147"/>
      <c r="FB59" s="225"/>
      <c r="FC59" s="226"/>
      <c r="FD59" s="145"/>
      <c r="FE59" s="146"/>
      <c r="FF59" s="146"/>
      <c r="FG59" s="32" t="str">
        <f>IF('Merit Badge Counts'!Q59=26,"X","")</f>
        <v/>
      </c>
      <c r="FH59" s="147"/>
      <c r="FI59" s="225"/>
      <c r="FJ59" s="226"/>
      <c r="FK59" s="145"/>
      <c r="FL59" s="146"/>
      <c r="FM59" s="146"/>
      <c r="FN59" s="32" t="str">
        <f>IF('Merit Badge Counts'!R59=31,"X","")</f>
        <v/>
      </c>
      <c r="FO59" s="147"/>
      <c r="FP59" s="225"/>
      <c r="FQ59" s="226"/>
      <c r="FR59" s="145"/>
      <c r="FS59" s="146"/>
      <c r="FT59" s="146"/>
      <c r="FU59" s="32" t="str">
        <f>IF('Merit Badge Counts'!S59=36,"X","")</f>
        <v/>
      </c>
      <c r="FV59" s="147"/>
      <c r="FW59" s="225"/>
      <c r="FX59" s="226"/>
      <c r="FY59" s="145"/>
      <c r="FZ59" s="146"/>
      <c r="GA59" s="146"/>
      <c r="GB59" s="32" t="str">
        <f>IF('Merit Badge Counts'!T59=41,"X","")</f>
        <v/>
      </c>
      <c r="GC59" s="147"/>
      <c r="GD59" s="225"/>
      <c r="GE59" s="226"/>
      <c r="GF59" s="145"/>
      <c r="GG59" s="146"/>
      <c r="GH59" s="146"/>
      <c r="GI59" s="32" t="str">
        <f>IF('Merit Badge Counts'!U59=46,"X","")</f>
        <v/>
      </c>
      <c r="GJ59" s="147"/>
      <c r="GK59" s="225"/>
      <c r="GL59" s="226"/>
      <c r="GM59" s="145"/>
      <c r="GN59" s="146"/>
      <c r="GO59" s="146"/>
      <c r="GP59" s="32" t="str">
        <f>IF('Merit Badge Counts'!V59=51,"X","")</f>
        <v/>
      </c>
      <c r="GQ59" s="147"/>
      <c r="GR59" s="225"/>
      <c r="GS59" s="226"/>
      <c r="GT59" s="145"/>
      <c r="GU59" s="146"/>
      <c r="GV59" s="146"/>
      <c r="GW59" s="32" t="str">
        <f>IF('Merit Badge Counts'!W59=56,"X","")</f>
        <v/>
      </c>
      <c r="GX59" s="147"/>
      <c r="GY59" s="225"/>
      <c r="GZ59" s="226"/>
      <c r="HA59" s="145"/>
      <c r="HB59" s="146"/>
      <c r="HC59" s="146"/>
      <c r="HD59" s="32" t="str">
        <f>IF('Merit Badge Counts'!X59=61,"X","")</f>
        <v/>
      </c>
      <c r="HE59" s="147"/>
      <c r="HF59" s="225"/>
      <c r="HG59" s="226"/>
      <c r="HH59" s="145"/>
      <c r="HI59" s="146"/>
      <c r="HJ59" s="146"/>
      <c r="HK59" s="32" t="str">
        <f>IF('Merit Badge Counts'!Y59=66,"X","")</f>
        <v/>
      </c>
      <c r="HL59" s="160"/>
      <c r="HM59" s="225"/>
      <c r="HN59" s="226"/>
    </row>
    <row r="60" spans="1:222" x14ac:dyDescent="0.3">
      <c r="A60" s="141" t="str">
        <f>IF(Roster!B118="","",Roster!B118)</f>
        <v/>
      </c>
      <c r="B60" s="142" t="str">
        <f>IF(Roster!C118="","",Roster!C118)</f>
        <v/>
      </c>
      <c r="C60" s="145"/>
      <c r="D60" s="146"/>
      <c r="E60" s="146"/>
      <c r="F60" s="146"/>
      <c r="G60" s="146"/>
      <c r="H60" s="147"/>
      <c r="I60" s="145"/>
      <c r="J60" s="146"/>
      <c r="K60" s="146"/>
      <c r="L60" s="147"/>
      <c r="M60" s="145"/>
      <c r="N60" s="147"/>
      <c r="O60" s="145"/>
      <c r="P60" s="147"/>
      <c r="Q60" s="148"/>
      <c r="R60" s="145"/>
      <c r="S60" s="147"/>
      <c r="T60" s="148"/>
      <c r="U60" s="225"/>
      <c r="V60" s="226"/>
      <c r="W60" s="145"/>
      <c r="X60" s="146"/>
      <c r="Y60" s="147"/>
      <c r="Z60" s="145"/>
      <c r="AA60" s="146"/>
      <c r="AB60" s="147"/>
      <c r="AC60" s="145"/>
      <c r="AD60" s="146"/>
      <c r="AE60" s="146"/>
      <c r="AF60" s="147"/>
      <c r="AG60" s="145"/>
      <c r="AH60" s="146"/>
      <c r="AI60" s="146"/>
      <c r="AJ60" s="147"/>
      <c r="AK60" s="145"/>
      <c r="AL60" s="146"/>
      <c r="AM60" s="147"/>
      <c r="AN60" s="145"/>
      <c r="AO60" s="146"/>
      <c r="AP60" s="147"/>
      <c r="AQ60" s="145"/>
      <c r="AR60" s="147"/>
      <c r="AS60" s="148"/>
      <c r="AT60" s="145"/>
      <c r="AU60" s="146"/>
      <c r="AV60" s="147"/>
      <c r="AW60" s="225"/>
      <c r="AX60" s="226"/>
      <c r="AY60" s="145"/>
      <c r="AZ60" s="146"/>
      <c r="BA60" s="147"/>
      <c r="BB60" s="145"/>
      <c r="BC60" s="146"/>
      <c r="BD60" s="146"/>
      <c r="BE60" s="146"/>
      <c r="BF60" s="146"/>
      <c r="BG60" s="146"/>
      <c r="BH60" s="147"/>
      <c r="BI60" s="145"/>
      <c r="BJ60" s="146"/>
      <c r="BK60" s="146"/>
      <c r="BL60" s="147"/>
      <c r="BM60" s="148"/>
      <c r="BN60" s="145"/>
      <c r="BO60" s="146"/>
      <c r="BP60" s="146"/>
      <c r="BQ60" s="147"/>
      <c r="BR60" s="145"/>
      <c r="BS60" s="146"/>
      <c r="BT60" s="146"/>
      <c r="BU60" s="146"/>
      <c r="BV60" s="147"/>
      <c r="BW60" s="145"/>
      <c r="BX60" s="146"/>
      <c r="BY60" s="147"/>
      <c r="BZ60" s="145"/>
      <c r="CA60" s="146"/>
      <c r="CB60" s="146"/>
      <c r="CC60" s="146"/>
      <c r="CD60" s="147"/>
      <c r="CE60" s="145"/>
      <c r="CF60" s="147"/>
      <c r="CG60" s="145"/>
      <c r="CH60" s="146"/>
      <c r="CI60" s="147"/>
      <c r="CJ60" s="225"/>
      <c r="CK60" s="226"/>
      <c r="CL60" s="145"/>
      <c r="CM60" s="147"/>
      <c r="CN60" s="145"/>
      <c r="CO60" s="146"/>
      <c r="CP60" s="146"/>
      <c r="CQ60" s="146"/>
      <c r="CR60" s="147"/>
      <c r="CS60" s="145"/>
      <c r="CT60" s="146"/>
      <c r="CU60" s="146"/>
      <c r="CV60" s="147"/>
      <c r="CW60" s="145"/>
      <c r="CX60" s="147"/>
      <c r="CY60" s="145"/>
      <c r="CZ60" s="146"/>
      <c r="DA60" s="146"/>
      <c r="DB60" s="147"/>
      <c r="DC60" s="145"/>
      <c r="DD60" s="146"/>
      <c r="DE60" s="146"/>
      <c r="DF60" s="146"/>
      <c r="DG60" s="147"/>
      <c r="DH60" s="145"/>
      <c r="DI60" s="146"/>
      <c r="DJ60" s="146"/>
      <c r="DK60" s="146"/>
      <c r="DL60" s="146"/>
      <c r="DM60" s="147"/>
      <c r="DN60" s="145"/>
      <c r="DO60" s="147"/>
      <c r="DP60" s="145"/>
      <c r="DQ60" s="146"/>
      <c r="DR60" s="146"/>
      <c r="DS60" s="147"/>
      <c r="DT60" s="148"/>
      <c r="DU60" s="154"/>
      <c r="DV60" s="146"/>
      <c r="DW60" s="147"/>
      <c r="DX60" s="225"/>
      <c r="DY60" s="226"/>
      <c r="DZ60" s="145"/>
      <c r="EA60" s="146"/>
      <c r="EB60" s="32" t="str">
        <f>IF(AND('Merit Badge Counts'!G60=4,'Merit Badge Counts'!I60=6),"X","")</f>
        <v/>
      </c>
      <c r="EC60" s="146"/>
      <c r="ED60" s="160"/>
      <c r="EE60" s="145"/>
      <c r="EF60" s="147"/>
      <c r="EG60" s="154"/>
      <c r="EH60" s="147"/>
      <c r="EI60" s="225"/>
      <c r="EJ60" s="226"/>
      <c r="EK60" s="145"/>
      <c r="EL60" s="146"/>
      <c r="EM60" s="32" t="str">
        <f>IF(AND('Merit Badge Counts'!J60=7,'Merit Badge Counts'!L60=11),"X","")</f>
        <v/>
      </c>
      <c r="EN60" s="146"/>
      <c r="EO60" s="146"/>
      <c r="EP60" s="146"/>
      <c r="EQ60" s="146"/>
      <c r="ER60" s="147"/>
      <c r="ES60" s="225"/>
      <c r="ET60" s="226"/>
      <c r="EU60" s="145"/>
      <c r="EV60" s="146"/>
      <c r="EW60" s="32" t="str">
        <f>IF(AND('Merit Badge Counts'!M60=14,'Merit Badge Counts'!O60=21),"X","")</f>
        <v/>
      </c>
      <c r="EX60" s="146"/>
      <c r="EY60" s="146"/>
      <c r="EZ60" s="146"/>
      <c r="FA60" s="147"/>
      <c r="FB60" s="225"/>
      <c r="FC60" s="226"/>
      <c r="FD60" s="145"/>
      <c r="FE60" s="146"/>
      <c r="FF60" s="146"/>
      <c r="FG60" s="32" t="str">
        <f>IF('Merit Badge Counts'!Q60=26,"X","")</f>
        <v/>
      </c>
      <c r="FH60" s="147"/>
      <c r="FI60" s="225"/>
      <c r="FJ60" s="226"/>
      <c r="FK60" s="145"/>
      <c r="FL60" s="146"/>
      <c r="FM60" s="146"/>
      <c r="FN60" s="32" t="str">
        <f>IF('Merit Badge Counts'!R60=31,"X","")</f>
        <v/>
      </c>
      <c r="FO60" s="147"/>
      <c r="FP60" s="225"/>
      <c r="FQ60" s="226"/>
      <c r="FR60" s="145"/>
      <c r="FS60" s="146"/>
      <c r="FT60" s="146"/>
      <c r="FU60" s="32" t="str">
        <f>IF('Merit Badge Counts'!S60=36,"X","")</f>
        <v/>
      </c>
      <c r="FV60" s="147"/>
      <c r="FW60" s="225"/>
      <c r="FX60" s="226"/>
      <c r="FY60" s="145"/>
      <c r="FZ60" s="146"/>
      <c r="GA60" s="146"/>
      <c r="GB60" s="32" t="str">
        <f>IF('Merit Badge Counts'!T60=41,"X","")</f>
        <v/>
      </c>
      <c r="GC60" s="147"/>
      <c r="GD60" s="225"/>
      <c r="GE60" s="226"/>
      <c r="GF60" s="145"/>
      <c r="GG60" s="146"/>
      <c r="GH60" s="146"/>
      <c r="GI60" s="32" t="str">
        <f>IF('Merit Badge Counts'!U60=46,"X","")</f>
        <v/>
      </c>
      <c r="GJ60" s="147"/>
      <c r="GK60" s="225"/>
      <c r="GL60" s="226"/>
      <c r="GM60" s="145"/>
      <c r="GN60" s="146"/>
      <c r="GO60" s="146"/>
      <c r="GP60" s="32" t="str">
        <f>IF('Merit Badge Counts'!V60=51,"X","")</f>
        <v/>
      </c>
      <c r="GQ60" s="147"/>
      <c r="GR60" s="225"/>
      <c r="GS60" s="226"/>
      <c r="GT60" s="145"/>
      <c r="GU60" s="146"/>
      <c r="GV60" s="146"/>
      <c r="GW60" s="32" t="str">
        <f>IF('Merit Badge Counts'!W60=56,"X","")</f>
        <v/>
      </c>
      <c r="GX60" s="147"/>
      <c r="GY60" s="225"/>
      <c r="GZ60" s="226"/>
      <c r="HA60" s="145"/>
      <c r="HB60" s="146"/>
      <c r="HC60" s="146"/>
      <c r="HD60" s="32" t="str">
        <f>IF('Merit Badge Counts'!X60=61,"X","")</f>
        <v/>
      </c>
      <c r="HE60" s="147"/>
      <c r="HF60" s="225"/>
      <c r="HG60" s="226"/>
      <c r="HH60" s="145"/>
      <c r="HI60" s="146"/>
      <c r="HJ60" s="146"/>
      <c r="HK60" s="32" t="str">
        <f>IF('Merit Badge Counts'!Y60=66,"X","")</f>
        <v/>
      </c>
      <c r="HL60" s="160"/>
      <c r="HM60" s="225"/>
      <c r="HN60" s="226"/>
    </row>
    <row r="61" spans="1:222" x14ac:dyDescent="0.3">
      <c r="A61" s="141" t="str">
        <f>IF(Roster!B120="","",Roster!B120)</f>
        <v/>
      </c>
      <c r="B61" s="142" t="str">
        <f>IF(Roster!C120="","",Roster!C120)</f>
        <v/>
      </c>
      <c r="C61" s="145"/>
      <c r="D61" s="146"/>
      <c r="E61" s="146"/>
      <c r="F61" s="146"/>
      <c r="G61" s="146"/>
      <c r="H61" s="147"/>
      <c r="I61" s="145"/>
      <c r="J61" s="146"/>
      <c r="K61" s="146"/>
      <c r="L61" s="147"/>
      <c r="M61" s="145"/>
      <c r="N61" s="147"/>
      <c r="O61" s="145"/>
      <c r="P61" s="147"/>
      <c r="Q61" s="148"/>
      <c r="R61" s="145"/>
      <c r="S61" s="147"/>
      <c r="T61" s="148"/>
      <c r="U61" s="225"/>
      <c r="V61" s="226"/>
      <c r="W61" s="145"/>
      <c r="X61" s="146"/>
      <c r="Y61" s="147"/>
      <c r="Z61" s="145"/>
      <c r="AA61" s="146"/>
      <c r="AB61" s="147"/>
      <c r="AC61" s="145"/>
      <c r="AD61" s="146"/>
      <c r="AE61" s="146"/>
      <c r="AF61" s="147"/>
      <c r="AG61" s="145"/>
      <c r="AH61" s="146"/>
      <c r="AI61" s="146"/>
      <c r="AJ61" s="147"/>
      <c r="AK61" s="145"/>
      <c r="AL61" s="146"/>
      <c r="AM61" s="147"/>
      <c r="AN61" s="145"/>
      <c r="AO61" s="146"/>
      <c r="AP61" s="147"/>
      <c r="AQ61" s="145"/>
      <c r="AR61" s="147"/>
      <c r="AS61" s="148"/>
      <c r="AT61" s="145"/>
      <c r="AU61" s="146"/>
      <c r="AV61" s="147"/>
      <c r="AW61" s="225"/>
      <c r="AX61" s="226"/>
      <c r="AY61" s="145"/>
      <c r="AZ61" s="146"/>
      <c r="BA61" s="147"/>
      <c r="BB61" s="145"/>
      <c r="BC61" s="146"/>
      <c r="BD61" s="146"/>
      <c r="BE61" s="146"/>
      <c r="BF61" s="146"/>
      <c r="BG61" s="146"/>
      <c r="BH61" s="147"/>
      <c r="BI61" s="145"/>
      <c r="BJ61" s="146"/>
      <c r="BK61" s="146"/>
      <c r="BL61" s="147"/>
      <c r="BM61" s="148"/>
      <c r="BN61" s="145"/>
      <c r="BO61" s="146"/>
      <c r="BP61" s="146"/>
      <c r="BQ61" s="147"/>
      <c r="BR61" s="145"/>
      <c r="BS61" s="146"/>
      <c r="BT61" s="146"/>
      <c r="BU61" s="146"/>
      <c r="BV61" s="147"/>
      <c r="BW61" s="145"/>
      <c r="BX61" s="146"/>
      <c r="BY61" s="147"/>
      <c r="BZ61" s="145"/>
      <c r="CA61" s="146"/>
      <c r="CB61" s="146"/>
      <c r="CC61" s="146"/>
      <c r="CD61" s="147"/>
      <c r="CE61" s="145"/>
      <c r="CF61" s="147"/>
      <c r="CG61" s="145"/>
      <c r="CH61" s="146"/>
      <c r="CI61" s="147"/>
      <c r="CJ61" s="225"/>
      <c r="CK61" s="226"/>
      <c r="CL61" s="145"/>
      <c r="CM61" s="147"/>
      <c r="CN61" s="145"/>
      <c r="CO61" s="146"/>
      <c r="CP61" s="146"/>
      <c r="CQ61" s="146"/>
      <c r="CR61" s="147"/>
      <c r="CS61" s="145"/>
      <c r="CT61" s="146"/>
      <c r="CU61" s="146"/>
      <c r="CV61" s="147"/>
      <c r="CW61" s="145"/>
      <c r="CX61" s="147"/>
      <c r="CY61" s="145"/>
      <c r="CZ61" s="146"/>
      <c r="DA61" s="146"/>
      <c r="DB61" s="147"/>
      <c r="DC61" s="145"/>
      <c r="DD61" s="146"/>
      <c r="DE61" s="146"/>
      <c r="DF61" s="146"/>
      <c r="DG61" s="147"/>
      <c r="DH61" s="145"/>
      <c r="DI61" s="146"/>
      <c r="DJ61" s="146"/>
      <c r="DK61" s="146"/>
      <c r="DL61" s="146"/>
      <c r="DM61" s="147"/>
      <c r="DN61" s="145"/>
      <c r="DO61" s="147"/>
      <c r="DP61" s="145"/>
      <c r="DQ61" s="146"/>
      <c r="DR61" s="146"/>
      <c r="DS61" s="147"/>
      <c r="DT61" s="148"/>
      <c r="DU61" s="154"/>
      <c r="DV61" s="146"/>
      <c r="DW61" s="147"/>
      <c r="DX61" s="225"/>
      <c r="DY61" s="226"/>
      <c r="DZ61" s="145"/>
      <c r="EA61" s="146"/>
      <c r="EB61" s="32" t="str">
        <f>IF(AND('Merit Badge Counts'!G61=4,'Merit Badge Counts'!I61=6),"X","")</f>
        <v/>
      </c>
      <c r="EC61" s="146"/>
      <c r="ED61" s="160"/>
      <c r="EE61" s="145"/>
      <c r="EF61" s="147"/>
      <c r="EG61" s="154"/>
      <c r="EH61" s="147"/>
      <c r="EI61" s="225"/>
      <c r="EJ61" s="226"/>
      <c r="EK61" s="145"/>
      <c r="EL61" s="146"/>
      <c r="EM61" s="32" t="str">
        <f>IF(AND('Merit Badge Counts'!J61=7,'Merit Badge Counts'!L61=11),"X","")</f>
        <v/>
      </c>
      <c r="EN61" s="146"/>
      <c r="EO61" s="146"/>
      <c r="EP61" s="146"/>
      <c r="EQ61" s="146"/>
      <c r="ER61" s="147"/>
      <c r="ES61" s="225"/>
      <c r="ET61" s="226"/>
      <c r="EU61" s="145"/>
      <c r="EV61" s="146"/>
      <c r="EW61" s="32" t="str">
        <f>IF(AND('Merit Badge Counts'!M61=14,'Merit Badge Counts'!O61=21),"X","")</f>
        <v/>
      </c>
      <c r="EX61" s="146"/>
      <c r="EY61" s="146"/>
      <c r="EZ61" s="146"/>
      <c r="FA61" s="147"/>
      <c r="FB61" s="225"/>
      <c r="FC61" s="226"/>
      <c r="FD61" s="145"/>
      <c r="FE61" s="146"/>
      <c r="FF61" s="146"/>
      <c r="FG61" s="32" t="str">
        <f>IF('Merit Badge Counts'!Q61=26,"X","")</f>
        <v/>
      </c>
      <c r="FH61" s="147"/>
      <c r="FI61" s="225"/>
      <c r="FJ61" s="226"/>
      <c r="FK61" s="145"/>
      <c r="FL61" s="146"/>
      <c r="FM61" s="146"/>
      <c r="FN61" s="32" t="str">
        <f>IF('Merit Badge Counts'!R61=31,"X","")</f>
        <v/>
      </c>
      <c r="FO61" s="147"/>
      <c r="FP61" s="225"/>
      <c r="FQ61" s="226"/>
      <c r="FR61" s="145"/>
      <c r="FS61" s="146"/>
      <c r="FT61" s="146"/>
      <c r="FU61" s="32" t="str">
        <f>IF('Merit Badge Counts'!S61=36,"X","")</f>
        <v/>
      </c>
      <c r="FV61" s="147"/>
      <c r="FW61" s="225"/>
      <c r="FX61" s="226"/>
      <c r="FY61" s="145"/>
      <c r="FZ61" s="146"/>
      <c r="GA61" s="146"/>
      <c r="GB61" s="32" t="str">
        <f>IF('Merit Badge Counts'!T61=41,"X","")</f>
        <v/>
      </c>
      <c r="GC61" s="147"/>
      <c r="GD61" s="225"/>
      <c r="GE61" s="226"/>
      <c r="GF61" s="145"/>
      <c r="GG61" s="146"/>
      <c r="GH61" s="146"/>
      <c r="GI61" s="32" t="str">
        <f>IF('Merit Badge Counts'!U61=46,"X","")</f>
        <v/>
      </c>
      <c r="GJ61" s="147"/>
      <c r="GK61" s="225"/>
      <c r="GL61" s="226"/>
      <c r="GM61" s="145"/>
      <c r="GN61" s="146"/>
      <c r="GO61" s="146"/>
      <c r="GP61" s="32" t="str">
        <f>IF('Merit Badge Counts'!V61=51,"X","")</f>
        <v/>
      </c>
      <c r="GQ61" s="147"/>
      <c r="GR61" s="225"/>
      <c r="GS61" s="226"/>
      <c r="GT61" s="145"/>
      <c r="GU61" s="146"/>
      <c r="GV61" s="146"/>
      <c r="GW61" s="32" t="str">
        <f>IF('Merit Badge Counts'!W61=56,"X","")</f>
        <v/>
      </c>
      <c r="GX61" s="147"/>
      <c r="GY61" s="225"/>
      <c r="GZ61" s="226"/>
      <c r="HA61" s="145"/>
      <c r="HB61" s="146"/>
      <c r="HC61" s="146"/>
      <c r="HD61" s="32" t="str">
        <f>IF('Merit Badge Counts'!X61=61,"X","")</f>
        <v/>
      </c>
      <c r="HE61" s="147"/>
      <c r="HF61" s="225"/>
      <c r="HG61" s="226"/>
      <c r="HH61" s="145"/>
      <c r="HI61" s="146"/>
      <c r="HJ61" s="146"/>
      <c r="HK61" s="32" t="str">
        <f>IF('Merit Badge Counts'!Y61=66,"X","")</f>
        <v/>
      </c>
      <c r="HL61" s="160"/>
      <c r="HM61" s="225"/>
      <c r="HN61" s="226"/>
    </row>
    <row r="62" spans="1:222" x14ac:dyDescent="0.3">
      <c r="A62" s="141" t="str">
        <f>IF(Roster!B122="","",Roster!B122)</f>
        <v/>
      </c>
      <c r="B62" s="142" t="str">
        <f>IF(Roster!C122="","",Roster!C122)</f>
        <v/>
      </c>
      <c r="C62" s="145"/>
      <c r="D62" s="146"/>
      <c r="E62" s="146"/>
      <c r="F62" s="146"/>
      <c r="G62" s="146"/>
      <c r="H62" s="147"/>
      <c r="I62" s="145"/>
      <c r="J62" s="146"/>
      <c r="K62" s="146"/>
      <c r="L62" s="147"/>
      <c r="M62" s="145"/>
      <c r="N62" s="147"/>
      <c r="O62" s="145"/>
      <c r="P62" s="147"/>
      <c r="Q62" s="148"/>
      <c r="R62" s="145"/>
      <c r="S62" s="147"/>
      <c r="T62" s="148"/>
      <c r="U62" s="225"/>
      <c r="V62" s="226"/>
      <c r="W62" s="145"/>
      <c r="X62" s="146"/>
      <c r="Y62" s="147"/>
      <c r="Z62" s="145"/>
      <c r="AA62" s="146"/>
      <c r="AB62" s="147"/>
      <c r="AC62" s="145"/>
      <c r="AD62" s="146"/>
      <c r="AE62" s="146"/>
      <c r="AF62" s="147"/>
      <c r="AG62" s="145"/>
      <c r="AH62" s="146"/>
      <c r="AI62" s="146"/>
      <c r="AJ62" s="147"/>
      <c r="AK62" s="145"/>
      <c r="AL62" s="146"/>
      <c r="AM62" s="147"/>
      <c r="AN62" s="145"/>
      <c r="AO62" s="146"/>
      <c r="AP62" s="147"/>
      <c r="AQ62" s="145"/>
      <c r="AR62" s="147"/>
      <c r="AS62" s="148"/>
      <c r="AT62" s="145"/>
      <c r="AU62" s="146"/>
      <c r="AV62" s="147"/>
      <c r="AW62" s="225"/>
      <c r="AX62" s="226"/>
      <c r="AY62" s="145"/>
      <c r="AZ62" s="146"/>
      <c r="BA62" s="147"/>
      <c r="BB62" s="145"/>
      <c r="BC62" s="146"/>
      <c r="BD62" s="146"/>
      <c r="BE62" s="146"/>
      <c r="BF62" s="146"/>
      <c r="BG62" s="146"/>
      <c r="BH62" s="147"/>
      <c r="BI62" s="145"/>
      <c r="BJ62" s="146"/>
      <c r="BK62" s="146"/>
      <c r="BL62" s="147"/>
      <c r="BM62" s="148"/>
      <c r="BN62" s="145"/>
      <c r="BO62" s="146"/>
      <c r="BP62" s="146"/>
      <c r="BQ62" s="147"/>
      <c r="BR62" s="145"/>
      <c r="BS62" s="146"/>
      <c r="BT62" s="146"/>
      <c r="BU62" s="146"/>
      <c r="BV62" s="147"/>
      <c r="BW62" s="145"/>
      <c r="BX62" s="146"/>
      <c r="BY62" s="147"/>
      <c r="BZ62" s="145"/>
      <c r="CA62" s="146"/>
      <c r="CB62" s="146"/>
      <c r="CC62" s="146"/>
      <c r="CD62" s="147"/>
      <c r="CE62" s="145"/>
      <c r="CF62" s="147"/>
      <c r="CG62" s="145"/>
      <c r="CH62" s="146"/>
      <c r="CI62" s="147"/>
      <c r="CJ62" s="225"/>
      <c r="CK62" s="226"/>
      <c r="CL62" s="145"/>
      <c r="CM62" s="147"/>
      <c r="CN62" s="145"/>
      <c r="CO62" s="146"/>
      <c r="CP62" s="146"/>
      <c r="CQ62" s="146"/>
      <c r="CR62" s="147"/>
      <c r="CS62" s="145"/>
      <c r="CT62" s="146"/>
      <c r="CU62" s="146"/>
      <c r="CV62" s="147"/>
      <c r="CW62" s="145"/>
      <c r="CX62" s="147"/>
      <c r="CY62" s="145"/>
      <c r="CZ62" s="146"/>
      <c r="DA62" s="146"/>
      <c r="DB62" s="147"/>
      <c r="DC62" s="145"/>
      <c r="DD62" s="146"/>
      <c r="DE62" s="146"/>
      <c r="DF62" s="146"/>
      <c r="DG62" s="147"/>
      <c r="DH62" s="145"/>
      <c r="DI62" s="146"/>
      <c r="DJ62" s="146"/>
      <c r="DK62" s="146"/>
      <c r="DL62" s="146"/>
      <c r="DM62" s="147"/>
      <c r="DN62" s="145"/>
      <c r="DO62" s="147"/>
      <c r="DP62" s="145"/>
      <c r="DQ62" s="146"/>
      <c r="DR62" s="146"/>
      <c r="DS62" s="147"/>
      <c r="DT62" s="148"/>
      <c r="DU62" s="154"/>
      <c r="DV62" s="146"/>
      <c r="DW62" s="147"/>
      <c r="DX62" s="225"/>
      <c r="DY62" s="226"/>
      <c r="DZ62" s="145"/>
      <c r="EA62" s="146"/>
      <c r="EB62" s="32" t="str">
        <f>IF(AND('Merit Badge Counts'!G62=4,'Merit Badge Counts'!I62=6),"X","")</f>
        <v/>
      </c>
      <c r="EC62" s="146"/>
      <c r="ED62" s="160"/>
      <c r="EE62" s="145"/>
      <c r="EF62" s="147"/>
      <c r="EG62" s="154"/>
      <c r="EH62" s="147"/>
      <c r="EI62" s="225"/>
      <c r="EJ62" s="226"/>
      <c r="EK62" s="145"/>
      <c r="EL62" s="146"/>
      <c r="EM62" s="32" t="str">
        <f>IF(AND('Merit Badge Counts'!J62=7,'Merit Badge Counts'!L62=11),"X","")</f>
        <v/>
      </c>
      <c r="EN62" s="146"/>
      <c r="EO62" s="146"/>
      <c r="EP62" s="146"/>
      <c r="EQ62" s="146"/>
      <c r="ER62" s="147"/>
      <c r="ES62" s="225"/>
      <c r="ET62" s="226"/>
      <c r="EU62" s="145"/>
      <c r="EV62" s="146"/>
      <c r="EW62" s="32" t="str">
        <f>IF(AND('Merit Badge Counts'!M62=14,'Merit Badge Counts'!O62=21),"X","")</f>
        <v/>
      </c>
      <c r="EX62" s="146"/>
      <c r="EY62" s="146"/>
      <c r="EZ62" s="146"/>
      <c r="FA62" s="147"/>
      <c r="FB62" s="225"/>
      <c r="FC62" s="226"/>
      <c r="FD62" s="145"/>
      <c r="FE62" s="146"/>
      <c r="FF62" s="146"/>
      <c r="FG62" s="32" t="str">
        <f>IF('Merit Badge Counts'!Q62=26,"X","")</f>
        <v/>
      </c>
      <c r="FH62" s="147"/>
      <c r="FI62" s="225"/>
      <c r="FJ62" s="226"/>
      <c r="FK62" s="145"/>
      <c r="FL62" s="146"/>
      <c r="FM62" s="146"/>
      <c r="FN62" s="32" t="str">
        <f>IF('Merit Badge Counts'!R62=31,"X","")</f>
        <v/>
      </c>
      <c r="FO62" s="147"/>
      <c r="FP62" s="225"/>
      <c r="FQ62" s="226"/>
      <c r="FR62" s="145"/>
      <c r="FS62" s="146"/>
      <c r="FT62" s="146"/>
      <c r="FU62" s="32" t="str">
        <f>IF('Merit Badge Counts'!S62=36,"X","")</f>
        <v/>
      </c>
      <c r="FV62" s="147"/>
      <c r="FW62" s="225"/>
      <c r="FX62" s="226"/>
      <c r="FY62" s="145"/>
      <c r="FZ62" s="146"/>
      <c r="GA62" s="146"/>
      <c r="GB62" s="32" t="str">
        <f>IF('Merit Badge Counts'!T62=41,"X","")</f>
        <v/>
      </c>
      <c r="GC62" s="147"/>
      <c r="GD62" s="225"/>
      <c r="GE62" s="226"/>
      <c r="GF62" s="145"/>
      <c r="GG62" s="146"/>
      <c r="GH62" s="146"/>
      <c r="GI62" s="32" t="str">
        <f>IF('Merit Badge Counts'!U62=46,"X","")</f>
        <v/>
      </c>
      <c r="GJ62" s="147"/>
      <c r="GK62" s="225"/>
      <c r="GL62" s="226"/>
      <c r="GM62" s="145"/>
      <c r="GN62" s="146"/>
      <c r="GO62" s="146"/>
      <c r="GP62" s="32" t="str">
        <f>IF('Merit Badge Counts'!V62=51,"X","")</f>
        <v/>
      </c>
      <c r="GQ62" s="147"/>
      <c r="GR62" s="225"/>
      <c r="GS62" s="226"/>
      <c r="GT62" s="145"/>
      <c r="GU62" s="146"/>
      <c r="GV62" s="146"/>
      <c r="GW62" s="32" t="str">
        <f>IF('Merit Badge Counts'!W62=56,"X","")</f>
        <v/>
      </c>
      <c r="GX62" s="147"/>
      <c r="GY62" s="225"/>
      <c r="GZ62" s="226"/>
      <c r="HA62" s="145"/>
      <c r="HB62" s="146"/>
      <c r="HC62" s="146"/>
      <c r="HD62" s="32" t="str">
        <f>IF('Merit Badge Counts'!X62=61,"X","")</f>
        <v/>
      </c>
      <c r="HE62" s="147"/>
      <c r="HF62" s="225"/>
      <c r="HG62" s="226"/>
      <c r="HH62" s="145"/>
      <c r="HI62" s="146"/>
      <c r="HJ62" s="146"/>
      <c r="HK62" s="32" t="str">
        <f>IF('Merit Badge Counts'!Y62=66,"X","")</f>
        <v/>
      </c>
      <c r="HL62" s="160"/>
      <c r="HM62" s="225"/>
      <c r="HN62" s="226"/>
    </row>
    <row r="63" spans="1:222" x14ac:dyDescent="0.3">
      <c r="A63" s="141" t="str">
        <f>IF(Roster!B124="","",Roster!B124)</f>
        <v/>
      </c>
      <c r="B63" s="142" t="str">
        <f>IF(Roster!C124="","",Roster!C124)</f>
        <v/>
      </c>
      <c r="C63" s="145"/>
      <c r="D63" s="146"/>
      <c r="E63" s="146"/>
      <c r="F63" s="146"/>
      <c r="G63" s="146"/>
      <c r="H63" s="147"/>
      <c r="I63" s="145"/>
      <c r="J63" s="146"/>
      <c r="K63" s="146"/>
      <c r="L63" s="147"/>
      <c r="M63" s="145"/>
      <c r="N63" s="147"/>
      <c r="O63" s="145"/>
      <c r="P63" s="147"/>
      <c r="Q63" s="148"/>
      <c r="R63" s="145"/>
      <c r="S63" s="147"/>
      <c r="T63" s="148"/>
      <c r="U63" s="225"/>
      <c r="V63" s="226"/>
      <c r="W63" s="145"/>
      <c r="X63" s="146"/>
      <c r="Y63" s="147"/>
      <c r="Z63" s="145"/>
      <c r="AA63" s="146"/>
      <c r="AB63" s="147"/>
      <c r="AC63" s="145"/>
      <c r="AD63" s="146"/>
      <c r="AE63" s="146"/>
      <c r="AF63" s="147"/>
      <c r="AG63" s="145"/>
      <c r="AH63" s="146"/>
      <c r="AI63" s="146"/>
      <c r="AJ63" s="147"/>
      <c r="AK63" s="145"/>
      <c r="AL63" s="146"/>
      <c r="AM63" s="147"/>
      <c r="AN63" s="145"/>
      <c r="AO63" s="146"/>
      <c r="AP63" s="147"/>
      <c r="AQ63" s="145"/>
      <c r="AR63" s="147"/>
      <c r="AS63" s="148"/>
      <c r="AT63" s="145"/>
      <c r="AU63" s="146"/>
      <c r="AV63" s="147"/>
      <c r="AW63" s="225"/>
      <c r="AX63" s="226"/>
      <c r="AY63" s="145"/>
      <c r="AZ63" s="146"/>
      <c r="BA63" s="147"/>
      <c r="BB63" s="145"/>
      <c r="BC63" s="146"/>
      <c r="BD63" s="146"/>
      <c r="BE63" s="146"/>
      <c r="BF63" s="146"/>
      <c r="BG63" s="146"/>
      <c r="BH63" s="147"/>
      <c r="BI63" s="145"/>
      <c r="BJ63" s="146"/>
      <c r="BK63" s="146"/>
      <c r="BL63" s="147"/>
      <c r="BM63" s="148"/>
      <c r="BN63" s="145"/>
      <c r="BO63" s="146"/>
      <c r="BP63" s="146"/>
      <c r="BQ63" s="147"/>
      <c r="BR63" s="145"/>
      <c r="BS63" s="146"/>
      <c r="BT63" s="146"/>
      <c r="BU63" s="146"/>
      <c r="BV63" s="147"/>
      <c r="BW63" s="145"/>
      <c r="BX63" s="146"/>
      <c r="BY63" s="147"/>
      <c r="BZ63" s="145"/>
      <c r="CA63" s="146"/>
      <c r="CB63" s="146"/>
      <c r="CC63" s="146"/>
      <c r="CD63" s="147"/>
      <c r="CE63" s="145"/>
      <c r="CF63" s="147"/>
      <c r="CG63" s="145"/>
      <c r="CH63" s="146"/>
      <c r="CI63" s="147"/>
      <c r="CJ63" s="225"/>
      <c r="CK63" s="226"/>
      <c r="CL63" s="145"/>
      <c r="CM63" s="147"/>
      <c r="CN63" s="145"/>
      <c r="CO63" s="146"/>
      <c r="CP63" s="146"/>
      <c r="CQ63" s="146"/>
      <c r="CR63" s="147"/>
      <c r="CS63" s="145"/>
      <c r="CT63" s="146"/>
      <c r="CU63" s="146"/>
      <c r="CV63" s="147"/>
      <c r="CW63" s="145"/>
      <c r="CX63" s="147"/>
      <c r="CY63" s="145"/>
      <c r="CZ63" s="146"/>
      <c r="DA63" s="146"/>
      <c r="DB63" s="147"/>
      <c r="DC63" s="145"/>
      <c r="DD63" s="146"/>
      <c r="DE63" s="146"/>
      <c r="DF63" s="146"/>
      <c r="DG63" s="147"/>
      <c r="DH63" s="145"/>
      <c r="DI63" s="146"/>
      <c r="DJ63" s="146"/>
      <c r="DK63" s="146"/>
      <c r="DL63" s="146"/>
      <c r="DM63" s="147"/>
      <c r="DN63" s="145"/>
      <c r="DO63" s="147"/>
      <c r="DP63" s="145"/>
      <c r="DQ63" s="146"/>
      <c r="DR63" s="146"/>
      <c r="DS63" s="147"/>
      <c r="DT63" s="148"/>
      <c r="DU63" s="154"/>
      <c r="DV63" s="146"/>
      <c r="DW63" s="147"/>
      <c r="DX63" s="225"/>
      <c r="DY63" s="226"/>
      <c r="DZ63" s="145"/>
      <c r="EA63" s="146"/>
      <c r="EB63" s="32" t="str">
        <f>IF(AND('Merit Badge Counts'!G63=4,'Merit Badge Counts'!I63=6),"X","")</f>
        <v/>
      </c>
      <c r="EC63" s="146"/>
      <c r="ED63" s="160"/>
      <c r="EE63" s="145"/>
      <c r="EF63" s="147"/>
      <c r="EG63" s="154"/>
      <c r="EH63" s="147"/>
      <c r="EI63" s="225"/>
      <c r="EJ63" s="226"/>
      <c r="EK63" s="145"/>
      <c r="EL63" s="146"/>
      <c r="EM63" s="32" t="str">
        <f>IF(AND('Merit Badge Counts'!J63=7,'Merit Badge Counts'!L63=11),"X","")</f>
        <v/>
      </c>
      <c r="EN63" s="146"/>
      <c r="EO63" s="146"/>
      <c r="EP63" s="146"/>
      <c r="EQ63" s="146"/>
      <c r="ER63" s="147"/>
      <c r="ES63" s="225"/>
      <c r="ET63" s="226"/>
      <c r="EU63" s="145"/>
      <c r="EV63" s="146"/>
      <c r="EW63" s="32" t="str">
        <f>IF(AND('Merit Badge Counts'!M63=14,'Merit Badge Counts'!O63=21),"X","")</f>
        <v/>
      </c>
      <c r="EX63" s="146"/>
      <c r="EY63" s="146"/>
      <c r="EZ63" s="146"/>
      <c r="FA63" s="147"/>
      <c r="FB63" s="225"/>
      <c r="FC63" s="226"/>
      <c r="FD63" s="145"/>
      <c r="FE63" s="146"/>
      <c r="FF63" s="146"/>
      <c r="FG63" s="32" t="str">
        <f>IF('Merit Badge Counts'!Q63=26,"X","")</f>
        <v/>
      </c>
      <c r="FH63" s="147"/>
      <c r="FI63" s="225"/>
      <c r="FJ63" s="226"/>
      <c r="FK63" s="145"/>
      <c r="FL63" s="146"/>
      <c r="FM63" s="146"/>
      <c r="FN63" s="32" t="str">
        <f>IF('Merit Badge Counts'!R63=31,"X","")</f>
        <v/>
      </c>
      <c r="FO63" s="147"/>
      <c r="FP63" s="225"/>
      <c r="FQ63" s="226"/>
      <c r="FR63" s="145"/>
      <c r="FS63" s="146"/>
      <c r="FT63" s="146"/>
      <c r="FU63" s="32" t="str">
        <f>IF('Merit Badge Counts'!S63=36,"X","")</f>
        <v/>
      </c>
      <c r="FV63" s="147"/>
      <c r="FW63" s="225"/>
      <c r="FX63" s="226"/>
      <c r="FY63" s="145"/>
      <c r="FZ63" s="146"/>
      <c r="GA63" s="146"/>
      <c r="GB63" s="32" t="str">
        <f>IF('Merit Badge Counts'!T63=41,"X","")</f>
        <v/>
      </c>
      <c r="GC63" s="147"/>
      <c r="GD63" s="225"/>
      <c r="GE63" s="226"/>
      <c r="GF63" s="145"/>
      <c r="GG63" s="146"/>
      <c r="GH63" s="146"/>
      <c r="GI63" s="32" t="str">
        <f>IF('Merit Badge Counts'!U63=46,"X","")</f>
        <v/>
      </c>
      <c r="GJ63" s="147"/>
      <c r="GK63" s="225"/>
      <c r="GL63" s="226"/>
      <c r="GM63" s="145"/>
      <c r="GN63" s="146"/>
      <c r="GO63" s="146"/>
      <c r="GP63" s="32" t="str">
        <f>IF('Merit Badge Counts'!V63=51,"X","")</f>
        <v/>
      </c>
      <c r="GQ63" s="147"/>
      <c r="GR63" s="225"/>
      <c r="GS63" s="226"/>
      <c r="GT63" s="145"/>
      <c r="GU63" s="146"/>
      <c r="GV63" s="146"/>
      <c r="GW63" s="32" t="str">
        <f>IF('Merit Badge Counts'!W63=56,"X","")</f>
        <v/>
      </c>
      <c r="GX63" s="147"/>
      <c r="GY63" s="225"/>
      <c r="GZ63" s="226"/>
      <c r="HA63" s="145"/>
      <c r="HB63" s="146"/>
      <c r="HC63" s="146"/>
      <c r="HD63" s="32" t="str">
        <f>IF('Merit Badge Counts'!X63=61,"X","")</f>
        <v/>
      </c>
      <c r="HE63" s="147"/>
      <c r="HF63" s="225"/>
      <c r="HG63" s="226"/>
      <c r="HH63" s="145"/>
      <c r="HI63" s="146"/>
      <c r="HJ63" s="146"/>
      <c r="HK63" s="32" t="str">
        <f>IF('Merit Badge Counts'!Y63=66,"X","")</f>
        <v/>
      </c>
      <c r="HL63" s="160"/>
      <c r="HM63" s="225"/>
      <c r="HN63" s="226"/>
    </row>
    <row r="64" spans="1:222" x14ac:dyDescent="0.3">
      <c r="A64" s="141" t="str">
        <f>IF(Roster!B126="","",Roster!B126)</f>
        <v/>
      </c>
      <c r="B64" s="142" t="str">
        <f>IF(Roster!C126="","",Roster!C126)</f>
        <v/>
      </c>
      <c r="C64" s="145"/>
      <c r="D64" s="146"/>
      <c r="E64" s="146"/>
      <c r="F64" s="146"/>
      <c r="G64" s="146"/>
      <c r="H64" s="147"/>
      <c r="I64" s="145"/>
      <c r="J64" s="146"/>
      <c r="K64" s="146"/>
      <c r="L64" s="147"/>
      <c r="M64" s="145"/>
      <c r="N64" s="147"/>
      <c r="O64" s="145"/>
      <c r="P64" s="147"/>
      <c r="Q64" s="148"/>
      <c r="R64" s="145"/>
      <c r="S64" s="147"/>
      <c r="T64" s="148"/>
      <c r="U64" s="225"/>
      <c r="V64" s="226"/>
      <c r="W64" s="145"/>
      <c r="X64" s="146"/>
      <c r="Y64" s="147"/>
      <c r="Z64" s="145"/>
      <c r="AA64" s="146"/>
      <c r="AB64" s="147"/>
      <c r="AC64" s="145"/>
      <c r="AD64" s="146"/>
      <c r="AE64" s="146"/>
      <c r="AF64" s="147"/>
      <c r="AG64" s="145"/>
      <c r="AH64" s="146"/>
      <c r="AI64" s="146"/>
      <c r="AJ64" s="147"/>
      <c r="AK64" s="145"/>
      <c r="AL64" s="146"/>
      <c r="AM64" s="147"/>
      <c r="AN64" s="145"/>
      <c r="AO64" s="146"/>
      <c r="AP64" s="147"/>
      <c r="AQ64" s="145"/>
      <c r="AR64" s="147"/>
      <c r="AS64" s="148"/>
      <c r="AT64" s="145"/>
      <c r="AU64" s="146"/>
      <c r="AV64" s="147"/>
      <c r="AW64" s="225"/>
      <c r="AX64" s="226"/>
      <c r="AY64" s="145"/>
      <c r="AZ64" s="146"/>
      <c r="BA64" s="147"/>
      <c r="BB64" s="145"/>
      <c r="BC64" s="146"/>
      <c r="BD64" s="146"/>
      <c r="BE64" s="146"/>
      <c r="BF64" s="146"/>
      <c r="BG64" s="146"/>
      <c r="BH64" s="147"/>
      <c r="BI64" s="145"/>
      <c r="BJ64" s="146"/>
      <c r="BK64" s="146"/>
      <c r="BL64" s="147"/>
      <c r="BM64" s="148"/>
      <c r="BN64" s="145"/>
      <c r="BO64" s="146"/>
      <c r="BP64" s="146"/>
      <c r="BQ64" s="147"/>
      <c r="BR64" s="145"/>
      <c r="BS64" s="146"/>
      <c r="BT64" s="146"/>
      <c r="BU64" s="146"/>
      <c r="BV64" s="147"/>
      <c r="BW64" s="145"/>
      <c r="BX64" s="146"/>
      <c r="BY64" s="147"/>
      <c r="BZ64" s="145"/>
      <c r="CA64" s="146"/>
      <c r="CB64" s="146"/>
      <c r="CC64" s="146"/>
      <c r="CD64" s="147"/>
      <c r="CE64" s="145"/>
      <c r="CF64" s="147"/>
      <c r="CG64" s="145"/>
      <c r="CH64" s="146"/>
      <c r="CI64" s="147"/>
      <c r="CJ64" s="225"/>
      <c r="CK64" s="226"/>
      <c r="CL64" s="145"/>
      <c r="CM64" s="147"/>
      <c r="CN64" s="145"/>
      <c r="CO64" s="146"/>
      <c r="CP64" s="146"/>
      <c r="CQ64" s="146"/>
      <c r="CR64" s="147"/>
      <c r="CS64" s="145"/>
      <c r="CT64" s="146"/>
      <c r="CU64" s="146"/>
      <c r="CV64" s="147"/>
      <c r="CW64" s="145"/>
      <c r="CX64" s="147"/>
      <c r="CY64" s="145"/>
      <c r="CZ64" s="146"/>
      <c r="DA64" s="146"/>
      <c r="DB64" s="147"/>
      <c r="DC64" s="145"/>
      <c r="DD64" s="146"/>
      <c r="DE64" s="146"/>
      <c r="DF64" s="146"/>
      <c r="DG64" s="147"/>
      <c r="DH64" s="145"/>
      <c r="DI64" s="146"/>
      <c r="DJ64" s="146"/>
      <c r="DK64" s="146"/>
      <c r="DL64" s="146"/>
      <c r="DM64" s="147"/>
      <c r="DN64" s="145"/>
      <c r="DO64" s="147"/>
      <c r="DP64" s="145"/>
      <c r="DQ64" s="146"/>
      <c r="DR64" s="146"/>
      <c r="DS64" s="147"/>
      <c r="DT64" s="148"/>
      <c r="DU64" s="154"/>
      <c r="DV64" s="146"/>
      <c r="DW64" s="147"/>
      <c r="DX64" s="225"/>
      <c r="DY64" s="226"/>
      <c r="DZ64" s="145"/>
      <c r="EA64" s="146"/>
      <c r="EB64" s="32" t="str">
        <f>IF(AND('Merit Badge Counts'!G64=4,'Merit Badge Counts'!I64=6),"X","")</f>
        <v/>
      </c>
      <c r="EC64" s="146"/>
      <c r="ED64" s="160"/>
      <c r="EE64" s="145"/>
      <c r="EF64" s="147"/>
      <c r="EG64" s="154"/>
      <c r="EH64" s="147"/>
      <c r="EI64" s="225"/>
      <c r="EJ64" s="226"/>
      <c r="EK64" s="145"/>
      <c r="EL64" s="146"/>
      <c r="EM64" s="32" t="str">
        <f>IF(AND('Merit Badge Counts'!J64=7,'Merit Badge Counts'!L64=11),"X","")</f>
        <v/>
      </c>
      <c r="EN64" s="146"/>
      <c r="EO64" s="146"/>
      <c r="EP64" s="146"/>
      <c r="EQ64" s="146"/>
      <c r="ER64" s="147"/>
      <c r="ES64" s="225"/>
      <c r="ET64" s="226"/>
      <c r="EU64" s="145"/>
      <c r="EV64" s="146"/>
      <c r="EW64" s="32" t="str">
        <f>IF(AND('Merit Badge Counts'!M64=14,'Merit Badge Counts'!O64=21),"X","")</f>
        <v/>
      </c>
      <c r="EX64" s="146"/>
      <c r="EY64" s="146"/>
      <c r="EZ64" s="146"/>
      <c r="FA64" s="147"/>
      <c r="FB64" s="225"/>
      <c r="FC64" s="226"/>
      <c r="FD64" s="145"/>
      <c r="FE64" s="146"/>
      <c r="FF64" s="146"/>
      <c r="FG64" s="32" t="str">
        <f>IF('Merit Badge Counts'!Q64=26,"X","")</f>
        <v/>
      </c>
      <c r="FH64" s="147"/>
      <c r="FI64" s="225"/>
      <c r="FJ64" s="226"/>
      <c r="FK64" s="145"/>
      <c r="FL64" s="146"/>
      <c r="FM64" s="146"/>
      <c r="FN64" s="32" t="str">
        <f>IF('Merit Badge Counts'!R64=31,"X","")</f>
        <v/>
      </c>
      <c r="FO64" s="147"/>
      <c r="FP64" s="225"/>
      <c r="FQ64" s="226"/>
      <c r="FR64" s="145"/>
      <c r="FS64" s="146"/>
      <c r="FT64" s="146"/>
      <c r="FU64" s="32" t="str">
        <f>IF('Merit Badge Counts'!S64=36,"X","")</f>
        <v/>
      </c>
      <c r="FV64" s="147"/>
      <c r="FW64" s="225"/>
      <c r="FX64" s="226"/>
      <c r="FY64" s="145"/>
      <c r="FZ64" s="146"/>
      <c r="GA64" s="146"/>
      <c r="GB64" s="32" t="str">
        <f>IF('Merit Badge Counts'!T64=41,"X","")</f>
        <v/>
      </c>
      <c r="GC64" s="147"/>
      <c r="GD64" s="225"/>
      <c r="GE64" s="226"/>
      <c r="GF64" s="145"/>
      <c r="GG64" s="146"/>
      <c r="GH64" s="146"/>
      <c r="GI64" s="32" t="str">
        <f>IF('Merit Badge Counts'!U64=46,"X","")</f>
        <v/>
      </c>
      <c r="GJ64" s="147"/>
      <c r="GK64" s="225"/>
      <c r="GL64" s="226"/>
      <c r="GM64" s="145"/>
      <c r="GN64" s="146"/>
      <c r="GO64" s="146"/>
      <c r="GP64" s="32" t="str">
        <f>IF('Merit Badge Counts'!V64=51,"X","")</f>
        <v/>
      </c>
      <c r="GQ64" s="147"/>
      <c r="GR64" s="225"/>
      <c r="GS64" s="226"/>
      <c r="GT64" s="145"/>
      <c r="GU64" s="146"/>
      <c r="GV64" s="146"/>
      <c r="GW64" s="32" t="str">
        <f>IF('Merit Badge Counts'!W64=56,"X","")</f>
        <v/>
      </c>
      <c r="GX64" s="147"/>
      <c r="GY64" s="225"/>
      <c r="GZ64" s="226"/>
      <c r="HA64" s="145"/>
      <c r="HB64" s="146"/>
      <c r="HC64" s="146"/>
      <c r="HD64" s="32" t="str">
        <f>IF('Merit Badge Counts'!X64=61,"X","")</f>
        <v/>
      </c>
      <c r="HE64" s="147"/>
      <c r="HF64" s="225"/>
      <c r="HG64" s="226"/>
      <c r="HH64" s="145"/>
      <c r="HI64" s="146"/>
      <c r="HJ64" s="146"/>
      <c r="HK64" s="32" t="str">
        <f>IF('Merit Badge Counts'!Y64=66,"X","")</f>
        <v/>
      </c>
      <c r="HL64" s="160"/>
      <c r="HM64" s="225"/>
      <c r="HN64" s="226"/>
    </row>
    <row r="65" spans="1:222" x14ac:dyDescent="0.3">
      <c r="A65" s="141" t="str">
        <f>IF(Roster!B128="","",Roster!B128)</f>
        <v/>
      </c>
      <c r="B65" s="142" t="str">
        <f>IF(Roster!C128="","",Roster!C128)</f>
        <v/>
      </c>
      <c r="C65" s="145"/>
      <c r="D65" s="146"/>
      <c r="E65" s="146"/>
      <c r="F65" s="146"/>
      <c r="G65" s="146"/>
      <c r="H65" s="147"/>
      <c r="I65" s="145"/>
      <c r="J65" s="146"/>
      <c r="K65" s="146"/>
      <c r="L65" s="147"/>
      <c r="M65" s="145"/>
      <c r="N65" s="147"/>
      <c r="O65" s="145"/>
      <c r="P65" s="147"/>
      <c r="Q65" s="148"/>
      <c r="R65" s="145"/>
      <c r="S65" s="147"/>
      <c r="T65" s="148"/>
      <c r="U65" s="225"/>
      <c r="V65" s="226"/>
      <c r="W65" s="145"/>
      <c r="X65" s="146"/>
      <c r="Y65" s="147"/>
      <c r="Z65" s="145"/>
      <c r="AA65" s="146"/>
      <c r="AB65" s="147"/>
      <c r="AC65" s="145"/>
      <c r="AD65" s="146"/>
      <c r="AE65" s="146"/>
      <c r="AF65" s="147"/>
      <c r="AG65" s="145"/>
      <c r="AH65" s="146"/>
      <c r="AI65" s="146"/>
      <c r="AJ65" s="147"/>
      <c r="AK65" s="145"/>
      <c r="AL65" s="146"/>
      <c r="AM65" s="147"/>
      <c r="AN65" s="145"/>
      <c r="AO65" s="146"/>
      <c r="AP65" s="147"/>
      <c r="AQ65" s="145"/>
      <c r="AR65" s="147"/>
      <c r="AS65" s="148"/>
      <c r="AT65" s="145"/>
      <c r="AU65" s="146"/>
      <c r="AV65" s="147"/>
      <c r="AW65" s="225"/>
      <c r="AX65" s="226"/>
      <c r="AY65" s="145"/>
      <c r="AZ65" s="146"/>
      <c r="BA65" s="147"/>
      <c r="BB65" s="145"/>
      <c r="BC65" s="146"/>
      <c r="BD65" s="146"/>
      <c r="BE65" s="146"/>
      <c r="BF65" s="146"/>
      <c r="BG65" s="146"/>
      <c r="BH65" s="147"/>
      <c r="BI65" s="145"/>
      <c r="BJ65" s="146"/>
      <c r="BK65" s="146"/>
      <c r="BL65" s="147"/>
      <c r="BM65" s="148"/>
      <c r="BN65" s="145"/>
      <c r="BO65" s="146"/>
      <c r="BP65" s="146"/>
      <c r="BQ65" s="147"/>
      <c r="BR65" s="145"/>
      <c r="BS65" s="146"/>
      <c r="BT65" s="146"/>
      <c r="BU65" s="146"/>
      <c r="BV65" s="147"/>
      <c r="BW65" s="145"/>
      <c r="BX65" s="146"/>
      <c r="BY65" s="147"/>
      <c r="BZ65" s="145"/>
      <c r="CA65" s="146"/>
      <c r="CB65" s="146"/>
      <c r="CC65" s="146"/>
      <c r="CD65" s="147"/>
      <c r="CE65" s="145"/>
      <c r="CF65" s="147"/>
      <c r="CG65" s="145"/>
      <c r="CH65" s="146"/>
      <c r="CI65" s="147"/>
      <c r="CJ65" s="225"/>
      <c r="CK65" s="226"/>
      <c r="CL65" s="145"/>
      <c r="CM65" s="147"/>
      <c r="CN65" s="145"/>
      <c r="CO65" s="146"/>
      <c r="CP65" s="146"/>
      <c r="CQ65" s="146"/>
      <c r="CR65" s="147"/>
      <c r="CS65" s="145"/>
      <c r="CT65" s="146"/>
      <c r="CU65" s="146"/>
      <c r="CV65" s="147"/>
      <c r="CW65" s="145"/>
      <c r="CX65" s="147"/>
      <c r="CY65" s="145"/>
      <c r="CZ65" s="146"/>
      <c r="DA65" s="146"/>
      <c r="DB65" s="147"/>
      <c r="DC65" s="145"/>
      <c r="DD65" s="146"/>
      <c r="DE65" s="146"/>
      <c r="DF65" s="146"/>
      <c r="DG65" s="147"/>
      <c r="DH65" s="145"/>
      <c r="DI65" s="146"/>
      <c r="DJ65" s="146"/>
      <c r="DK65" s="146"/>
      <c r="DL65" s="146"/>
      <c r="DM65" s="147"/>
      <c r="DN65" s="145"/>
      <c r="DO65" s="147"/>
      <c r="DP65" s="145"/>
      <c r="DQ65" s="146"/>
      <c r="DR65" s="146"/>
      <c r="DS65" s="147"/>
      <c r="DT65" s="148"/>
      <c r="DU65" s="154"/>
      <c r="DV65" s="146"/>
      <c r="DW65" s="147"/>
      <c r="DX65" s="225"/>
      <c r="DY65" s="226"/>
      <c r="DZ65" s="145"/>
      <c r="EA65" s="146"/>
      <c r="EB65" s="32" t="str">
        <f>IF(AND('Merit Badge Counts'!G65=4,'Merit Badge Counts'!I65=6),"X","")</f>
        <v/>
      </c>
      <c r="EC65" s="146"/>
      <c r="ED65" s="160"/>
      <c r="EE65" s="145"/>
      <c r="EF65" s="147"/>
      <c r="EG65" s="154"/>
      <c r="EH65" s="147"/>
      <c r="EI65" s="225"/>
      <c r="EJ65" s="226"/>
      <c r="EK65" s="145"/>
      <c r="EL65" s="146"/>
      <c r="EM65" s="32" t="str">
        <f>IF(AND('Merit Badge Counts'!J65=7,'Merit Badge Counts'!L65=11),"X","")</f>
        <v/>
      </c>
      <c r="EN65" s="146"/>
      <c r="EO65" s="146"/>
      <c r="EP65" s="146"/>
      <c r="EQ65" s="146"/>
      <c r="ER65" s="147"/>
      <c r="ES65" s="225"/>
      <c r="ET65" s="226"/>
      <c r="EU65" s="145"/>
      <c r="EV65" s="146"/>
      <c r="EW65" s="32" t="str">
        <f>IF(AND('Merit Badge Counts'!M65=14,'Merit Badge Counts'!O65=21),"X","")</f>
        <v/>
      </c>
      <c r="EX65" s="146"/>
      <c r="EY65" s="146"/>
      <c r="EZ65" s="146"/>
      <c r="FA65" s="147"/>
      <c r="FB65" s="225"/>
      <c r="FC65" s="226"/>
      <c r="FD65" s="145"/>
      <c r="FE65" s="146"/>
      <c r="FF65" s="146"/>
      <c r="FG65" s="32" t="str">
        <f>IF('Merit Badge Counts'!Q65=26,"X","")</f>
        <v/>
      </c>
      <c r="FH65" s="147"/>
      <c r="FI65" s="225"/>
      <c r="FJ65" s="226"/>
      <c r="FK65" s="145"/>
      <c r="FL65" s="146"/>
      <c r="FM65" s="146"/>
      <c r="FN65" s="32" t="str">
        <f>IF('Merit Badge Counts'!R65=31,"X","")</f>
        <v/>
      </c>
      <c r="FO65" s="147"/>
      <c r="FP65" s="225"/>
      <c r="FQ65" s="226"/>
      <c r="FR65" s="145"/>
      <c r="FS65" s="146"/>
      <c r="FT65" s="146"/>
      <c r="FU65" s="32" t="str">
        <f>IF('Merit Badge Counts'!S65=36,"X","")</f>
        <v/>
      </c>
      <c r="FV65" s="147"/>
      <c r="FW65" s="225"/>
      <c r="FX65" s="226"/>
      <c r="FY65" s="145"/>
      <c r="FZ65" s="146"/>
      <c r="GA65" s="146"/>
      <c r="GB65" s="32" t="str">
        <f>IF('Merit Badge Counts'!T65=41,"X","")</f>
        <v/>
      </c>
      <c r="GC65" s="147"/>
      <c r="GD65" s="225"/>
      <c r="GE65" s="226"/>
      <c r="GF65" s="145"/>
      <c r="GG65" s="146"/>
      <c r="GH65" s="146"/>
      <c r="GI65" s="32" t="str">
        <f>IF('Merit Badge Counts'!U65=46,"X","")</f>
        <v/>
      </c>
      <c r="GJ65" s="147"/>
      <c r="GK65" s="225"/>
      <c r="GL65" s="226"/>
      <c r="GM65" s="145"/>
      <c r="GN65" s="146"/>
      <c r="GO65" s="146"/>
      <c r="GP65" s="32" t="str">
        <f>IF('Merit Badge Counts'!V65=51,"X","")</f>
        <v/>
      </c>
      <c r="GQ65" s="147"/>
      <c r="GR65" s="225"/>
      <c r="GS65" s="226"/>
      <c r="GT65" s="145"/>
      <c r="GU65" s="146"/>
      <c r="GV65" s="146"/>
      <c r="GW65" s="32" t="str">
        <f>IF('Merit Badge Counts'!W65=56,"X","")</f>
        <v/>
      </c>
      <c r="GX65" s="147"/>
      <c r="GY65" s="225"/>
      <c r="GZ65" s="226"/>
      <c r="HA65" s="145"/>
      <c r="HB65" s="146"/>
      <c r="HC65" s="146"/>
      <c r="HD65" s="32" t="str">
        <f>IF('Merit Badge Counts'!X65=61,"X","")</f>
        <v/>
      </c>
      <c r="HE65" s="147"/>
      <c r="HF65" s="225"/>
      <c r="HG65" s="226"/>
      <c r="HH65" s="145"/>
      <c r="HI65" s="146"/>
      <c r="HJ65" s="146"/>
      <c r="HK65" s="32" t="str">
        <f>IF('Merit Badge Counts'!Y65=66,"X","")</f>
        <v/>
      </c>
      <c r="HL65" s="160"/>
      <c r="HM65" s="225"/>
      <c r="HN65" s="226"/>
    </row>
    <row r="66" spans="1:222" x14ac:dyDescent="0.3">
      <c r="A66" s="141" t="str">
        <f>IF(Roster!B130="","",Roster!B130)</f>
        <v/>
      </c>
      <c r="B66" s="142" t="str">
        <f>IF(Roster!C130="","",Roster!C130)</f>
        <v/>
      </c>
      <c r="C66" s="145"/>
      <c r="D66" s="146"/>
      <c r="E66" s="146"/>
      <c r="F66" s="146"/>
      <c r="G66" s="146"/>
      <c r="H66" s="147"/>
      <c r="I66" s="145"/>
      <c r="J66" s="146"/>
      <c r="K66" s="146"/>
      <c r="L66" s="147"/>
      <c r="M66" s="145"/>
      <c r="N66" s="147"/>
      <c r="O66" s="145"/>
      <c r="P66" s="147"/>
      <c r="Q66" s="148"/>
      <c r="R66" s="145"/>
      <c r="S66" s="147"/>
      <c r="T66" s="148"/>
      <c r="U66" s="225"/>
      <c r="V66" s="226"/>
      <c r="W66" s="145"/>
      <c r="X66" s="146"/>
      <c r="Y66" s="147"/>
      <c r="Z66" s="145"/>
      <c r="AA66" s="146"/>
      <c r="AB66" s="147"/>
      <c r="AC66" s="145"/>
      <c r="AD66" s="146"/>
      <c r="AE66" s="146"/>
      <c r="AF66" s="147"/>
      <c r="AG66" s="145"/>
      <c r="AH66" s="146"/>
      <c r="AI66" s="146"/>
      <c r="AJ66" s="147"/>
      <c r="AK66" s="145"/>
      <c r="AL66" s="146"/>
      <c r="AM66" s="147"/>
      <c r="AN66" s="145"/>
      <c r="AO66" s="146"/>
      <c r="AP66" s="147"/>
      <c r="AQ66" s="145"/>
      <c r="AR66" s="147"/>
      <c r="AS66" s="148"/>
      <c r="AT66" s="145"/>
      <c r="AU66" s="146"/>
      <c r="AV66" s="147"/>
      <c r="AW66" s="225"/>
      <c r="AX66" s="226"/>
      <c r="AY66" s="145"/>
      <c r="AZ66" s="146"/>
      <c r="BA66" s="147"/>
      <c r="BB66" s="145"/>
      <c r="BC66" s="146"/>
      <c r="BD66" s="146"/>
      <c r="BE66" s="146"/>
      <c r="BF66" s="146"/>
      <c r="BG66" s="146"/>
      <c r="BH66" s="147"/>
      <c r="BI66" s="145"/>
      <c r="BJ66" s="146"/>
      <c r="BK66" s="146"/>
      <c r="BL66" s="147"/>
      <c r="BM66" s="148"/>
      <c r="BN66" s="145"/>
      <c r="BO66" s="146"/>
      <c r="BP66" s="146"/>
      <c r="BQ66" s="147"/>
      <c r="BR66" s="145"/>
      <c r="BS66" s="146"/>
      <c r="BT66" s="146"/>
      <c r="BU66" s="146"/>
      <c r="BV66" s="147"/>
      <c r="BW66" s="145"/>
      <c r="BX66" s="146"/>
      <c r="BY66" s="147"/>
      <c r="BZ66" s="145"/>
      <c r="CA66" s="146"/>
      <c r="CB66" s="146"/>
      <c r="CC66" s="146"/>
      <c r="CD66" s="147"/>
      <c r="CE66" s="145"/>
      <c r="CF66" s="147"/>
      <c r="CG66" s="145"/>
      <c r="CH66" s="146"/>
      <c r="CI66" s="147"/>
      <c r="CJ66" s="225"/>
      <c r="CK66" s="226"/>
      <c r="CL66" s="145"/>
      <c r="CM66" s="147"/>
      <c r="CN66" s="145"/>
      <c r="CO66" s="146"/>
      <c r="CP66" s="146"/>
      <c r="CQ66" s="146"/>
      <c r="CR66" s="147"/>
      <c r="CS66" s="145"/>
      <c r="CT66" s="146"/>
      <c r="CU66" s="146"/>
      <c r="CV66" s="147"/>
      <c r="CW66" s="145"/>
      <c r="CX66" s="147"/>
      <c r="CY66" s="145"/>
      <c r="CZ66" s="146"/>
      <c r="DA66" s="146"/>
      <c r="DB66" s="147"/>
      <c r="DC66" s="145"/>
      <c r="DD66" s="146"/>
      <c r="DE66" s="146"/>
      <c r="DF66" s="146"/>
      <c r="DG66" s="147"/>
      <c r="DH66" s="145"/>
      <c r="DI66" s="146"/>
      <c r="DJ66" s="146"/>
      <c r="DK66" s="146"/>
      <c r="DL66" s="146"/>
      <c r="DM66" s="147"/>
      <c r="DN66" s="145"/>
      <c r="DO66" s="147"/>
      <c r="DP66" s="145"/>
      <c r="DQ66" s="146"/>
      <c r="DR66" s="146"/>
      <c r="DS66" s="147"/>
      <c r="DT66" s="148"/>
      <c r="DU66" s="154"/>
      <c r="DV66" s="146"/>
      <c r="DW66" s="147"/>
      <c r="DX66" s="225"/>
      <c r="DY66" s="226"/>
      <c r="DZ66" s="145"/>
      <c r="EA66" s="146"/>
      <c r="EB66" s="32" t="str">
        <f>IF(AND('Merit Badge Counts'!G66=4,'Merit Badge Counts'!I66=6),"X","")</f>
        <v/>
      </c>
      <c r="EC66" s="146"/>
      <c r="ED66" s="160"/>
      <c r="EE66" s="145"/>
      <c r="EF66" s="147"/>
      <c r="EG66" s="154"/>
      <c r="EH66" s="147"/>
      <c r="EI66" s="225"/>
      <c r="EJ66" s="226"/>
      <c r="EK66" s="145"/>
      <c r="EL66" s="146"/>
      <c r="EM66" s="32" t="str">
        <f>IF(AND('Merit Badge Counts'!J66=7,'Merit Badge Counts'!L66=11),"X","")</f>
        <v/>
      </c>
      <c r="EN66" s="146"/>
      <c r="EO66" s="146"/>
      <c r="EP66" s="146"/>
      <c r="EQ66" s="146"/>
      <c r="ER66" s="147"/>
      <c r="ES66" s="225"/>
      <c r="ET66" s="226"/>
      <c r="EU66" s="145"/>
      <c r="EV66" s="146"/>
      <c r="EW66" s="32" t="str">
        <f>IF(AND('Merit Badge Counts'!M66=14,'Merit Badge Counts'!O66=21),"X","")</f>
        <v/>
      </c>
      <c r="EX66" s="146"/>
      <c r="EY66" s="146"/>
      <c r="EZ66" s="146"/>
      <c r="FA66" s="147"/>
      <c r="FB66" s="225"/>
      <c r="FC66" s="226"/>
      <c r="FD66" s="145"/>
      <c r="FE66" s="146"/>
      <c r="FF66" s="146"/>
      <c r="FG66" s="32" t="str">
        <f>IF('Merit Badge Counts'!Q66=26,"X","")</f>
        <v/>
      </c>
      <c r="FH66" s="147"/>
      <c r="FI66" s="225"/>
      <c r="FJ66" s="226"/>
      <c r="FK66" s="145"/>
      <c r="FL66" s="146"/>
      <c r="FM66" s="146"/>
      <c r="FN66" s="32" t="str">
        <f>IF('Merit Badge Counts'!R66=31,"X","")</f>
        <v/>
      </c>
      <c r="FO66" s="147"/>
      <c r="FP66" s="225"/>
      <c r="FQ66" s="226"/>
      <c r="FR66" s="145"/>
      <c r="FS66" s="146"/>
      <c r="FT66" s="146"/>
      <c r="FU66" s="32" t="str">
        <f>IF('Merit Badge Counts'!S66=36,"X","")</f>
        <v/>
      </c>
      <c r="FV66" s="147"/>
      <c r="FW66" s="225"/>
      <c r="FX66" s="226"/>
      <c r="FY66" s="145"/>
      <c r="FZ66" s="146"/>
      <c r="GA66" s="146"/>
      <c r="GB66" s="32" t="str">
        <f>IF('Merit Badge Counts'!T66=41,"X","")</f>
        <v/>
      </c>
      <c r="GC66" s="147"/>
      <c r="GD66" s="225"/>
      <c r="GE66" s="226"/>
      <c r="GF66" s="145"/>
      <c r="GG66" s="146"/>
      <c r="GH66" s="146"/>
      <c r="GI66" s="32" t="str">
        <f>IF('Merit Badge Counts'!U66=46,"X","")</f>
        <v/>
      </c>
      <c r="GJ66" s="147"/>
      <c r="GK66" s="225"/>
      <c r="GL66" s="226"/>
      <c r="GM66" s="145"/>
      <c r="GN66" s="146"/>
      <c r="GO66" s="146"/>
      <c r="GP66" s="32" t="str">
        <f>IF('Merit Badge Counts'!V66=51,"X","")</f>
        <v/>
      </c>
      <c r="GQ66" s="147"/>
      <c r="GR66" s="225"/>
      <c r="GS66" s="226"/>
      <c r="GT66" s="145"/>
      <c r="GU66" s="146"/>
      <c r="GV66" s="146"/>
      <c r="GW66" s="32" t="str">
        <f>IF('Merit Badge Counts'!W66=56,"X","")</f>
        <v/>
      </c>
      <c r="GX66" s="147"/>
      <c r="GY66" s="225"/>
      <c r="GZ66" s="226"/>
      <c r="HA66" s="145"/>
      <c r="HB66" s="146"/>
      <c r="HC66" s="146"/>
      <c r="HD66" s="32" t="str">
        <f>IF('Merit Badge Counts'!X66=61,"X","")</f>
        <v/>
      </c>
      <c r="HE66" s="147"/>
      <c r="HF66" s="225"/>
      <c r="HG66" s="226"/>
      <c r="HH66" s="145"/>
      <c r="HI66" s="146"/>
      <c r="HJ66" s="146"/>
      <c r="HK66" s="32" t="str">
        <f>IF('Merit Badge Counts'!Y66=66,"X","")</f>
        <v/>
      </c>
      <c r="HL66" s="160"/>
      <c r="HM66" s="225"/>
      <c r="HN66" s="226"/>
    </row>
    <row r="67" spans="1:222" x14ac:dyDescent="0.3">
      <c r="A67" s="141" t="str">
        <f>IF(Roster!B132="","",Roster!B132)</f>
        <v/>
      </c>
      <c r="B67" s="142" t="str">
        <f>IF(Roster!C132="","",Roster!C132)</f>
        <v/>
      </c>
      <c r="C67" s="145"/>
      <c r="D67" s="146"/>
      <c r="E67" s="146"/>
      <c r="F67" s="146"/>
      <c r="G67" s="146"/>
      <c r="H67" s="147"/>
      <c r="I67" s="145"/>
      <c r="J67" s="146"/>
      <c r="K67" s="146"/>
      <c r="L67" s="147"/>
      <c r="M67" s="145"/>
      <c r="N67" s="147"/>
      <c r="O67" s="145"/>
      <c r="P67" s="147"/>
      <c r="Q67" s="148"/>
      <c r="R67" s="145"/>
      <c r="S67" s="147"/>
      <c r="T67" s="148"/>
      <c r="U67" s="225"/>
      <c r="V67" s="226"/>
      <c r="W67" s="145"/>
      <c r="X67" s="146"/>
      <c r="Y67" s="147"/>
      <c r="Z67" s="145"/>
      <c r="AA67" s="146"/>
      <c r="AB67" s="147"/>
      <c r="AC67" s="145"/>
      <c r="AD67" s="146"/>
      <c r="AE67" s="146"/>
      <c r="AF67" s="147"/>
      <c r="AG67" s="145"/>
      <c r="AH67" s="146"/>
      <c r="AI67" s="146"/>
      <c r="AJ67" s="147"/>
      <c r="AK67" s="145"/>
      <c r="AL67" s="146"/>
      <c r="AM67" s="147"/>
      <c r="AN67" s="145"/>
      <c r="AO67" s="146"/>
      <c r="AP67" s="147"/>
      <c r="AQ67" s="145"/>
      <c r="AR67" s="147"/>
      <c r="AS67" s="148"/>
      <c r="AT67" s="145"/>
      <c r="AU67" s="146"/>
      <c r="AV67" s="147"/>
      <c r="AW67" s="225"/>
      <c r="AX67" s="226"/>
      <c r="AY67" s="145"/>
      <c r="AZ67" s="146"/>
      <c r="BA67" s="147"/>
      <c r="BB67" s="145"/>
      <c r="BC67" s="146"/>
      <c r="BD67" s="146"/>
      <c r="BE67" s="146"/>
      <c r="BF67" s="146"/>
      <c r="BG67" s="146"/>
      <c r="BH67" s="147"/>
      <c r="BI67" s="145"/>
      <c r="BJ67" s="146"/>
      <c r="BK67" s="146"/>
      <c r="BL67" s="147"/>
      <c r="BM67" s="148"/>
      <c r="BN67" s="145"/>
      <c r="BO67" s="146"/>
      <c r="BP67" s="146"/>
      <c r="BQ67" s="147"/>
      <c r="BR67" s="145"/>
      <c r="BS67" s="146"/>
      <c r="BT67" s="146"/>
      <c r="BU67" s="146"/>
      <c r="BV67" s="147"/>
      <c r="BW67" s="145"/>
      <c r="BX67" s="146"/>
      <c r="BY67" s="147"/>
      <c r="BZ67" s="145"/>
      <c r="CA67" s="146"/>
      <c r="CB67" s="146"/>
      <c r="CC67" s="146"/>
      <c r="CD67" s="147"/>
      <c r="CE67" s="145"/>
      <c r="CF67" s="147"/>
      <c r="CG67" s="145"/>
      <c r="CH67" s="146"/>
      <c r="CI67" s="147"/>
      <c r="CJ67" s="225"/>
      <c r="CK67" s="226"/>
      <c r="CL67" s="145"/>
      <c r="CM67" s="147"/>
      <c r="CN67" s="145"/>
      <c r="CO67" s="146"/>
      <c r="CP67" s="146"/>
      <c r="CQ67" s="146"/>
      <c r="CR67" s="147"/>
      <c r="CS67" s="145"/>
      <c r="CT67" s="146"/>
      <c r="CU67" s="146"/>
      <c r="CV67" s="147"/>
      <c r="CW67" s="145"/>
      <c r="CX67" s="147"/>
      <c r="CY67" s="145"/>
      <c r="CZ67" s="146"/>
      <c r="DA67" s="146"/>
      <c r="DB67" s="147"/>
      <c r="DC67" s="145"/>
      <c r="DD67" s="146"/>
      <c r="DE67" s="146"/>
      <c r="DF67" s="146"/>
      <c r="DG67" s="147"/>
      <c r="DH67" s="145"/>
      <c r="DI67" s="146"/>
      <c r="DJ67" s="146"/>
      <c r="DK67" s="146"/>
      <c r="DL67" s="146"/>
      <c r="DM67" s="147"/>
      <c r="DN67" s="145"/>
      <c r="DO67" s="147"/>
      <c r="DP67" s="145"/>
      <c r="DQ67" s="146"/>
      <c r="DR67" s="146"/>
      <c r="DS67" s="147"/>
      <c r="DT67" s="148"/>
      <c r="DU67" s="154"/>
      <c r="DV67" s="146"/>
      <c r="DW67" s="147"/>
      <c r="DX67" s="225"/>
      <c r="DY67" s="226"/>
      <c r="DZ67" s="145"/>
      <c r="EA67" s="146"/>
      <c r="EB67" s="32" t="str">
        <f>IF(AND('Merit Badge Counts'!G67=4,'Merit Badge Counts'!I67=6),"X","")</f>
        <v/>
      </c>
      <c r="EC67" s="146"/>
      <c r="ED67" s="160"/>
      <c r="EE67" s="145"/>
      <c r="EF67" s="147"/>
      <c r="EG67" s="154"/>
      <c r="EH67" s="147"/>
      <c r="EI67" s="225"/>
      <c r="EJ67" s="226"/>
      <c r="EK67" s="145"/>
      <c r="EL67" s="146"/>
      <c r="EM67" s="32" t="str">
        <f>IF(AND('Merit Badge Counts'!J67=7,'Merit Badge Counts'!L67=11),"X","")</f>
        <v/>
      </c>
      <c r="EN67" s="146"/>
      <c r="EO67" s="146"/>
      <c r="EP67" s="146"/>
      <c r="EQ67" s="146"/>
      <c r="ER67" s="147"/>
      <c r="ES67" s="225"/>
      <c r="ET67" s="226"/>
      <c r="EU67" s="145"/>
      <c r="EV67" s="146"/>
      <c r="EW67" s="32" t="str">
        <f>IF(AND('Merit Badge Counts'!M67=14,'Merit Badge Counts'!O67=21),"X","")</f>
        <v/>
      </c>
      <c r="EX67" s="146"/>
      <c r="EY67" s="146"/>
      <c r="EZ67" s="146"/>
      <c r="FA67" s="147"/>
      <c r="FB67" s="225"/>
      <c r="FC67" s="226"/>
      <c r="FD67" s="145"/>
      <c r="FE67" s="146"/>
      <c r="FF67" s="146"/>
      <c r="FG67" s="32" t="str">
        <f>IF('Merit Badge Counts'!Q67=26,"X","")</f>
        <v/>
      </c>
      <c r="FH67" s="147"/>
      <c r="FI67" s="225"/>
      <c r="FJ67" s="226"/>
      <c r="FK67" s="145"/>
      <c r="FL67" s="146"/>
      <c r="FM67" s="146"/>
      <c r="FN67" s="32" t="str">
        <f>IF('Merit Badge Counts'!R67=31,"X","")</f>
        <v/>
      </c>
      <c r="FO67" s="147"/>
      <c r="FP67" s="225"/>
      <c r="FQ67" s="226"/>
      <c r="FR67" s="145"/>
      <c r="FS67" s="146"/>
      <c r="FT67" s="146"/>
      <c r="FU67" s="32" t="str">
        <f>IF('Merit Badge Counts'!S67=36,"X","")</f>
        <v/>
      </c>
      <c r="FV67" s="147"/>
      <c r="FW67" s="225"/>
      <c r="FX67" s="226"/>
      <c r="FY67" s="145"/>
      <c r="FZ67" s="146"/>
      <c r="GA67" s="146"/>
      <c r="GB67" s="32" t="str">
        <f>IF('Merit Badge Counts'!T67=41,"X","")</f>
        <v/>
      </c>
      <c r="GC67" s="147"/>
      <c r="GD67" s="225"/>
      <c r="GE67" s="226"/>
      <c r="GF67" s="145"/>
      <c r="GG67" s="146"/>
      <c r="GH67" s="146"/>
      <c r="GI67" s="32" t="str">
        <f>IF('Merit Badge Counts'!U67=46,"X","")</f>
        <v/>
      </c>
      <c r="GJ67" s="147"/>
      <c r="GK67" s="225"/>
      <c r="GL67" s="226"/>
      <c r="GM67" s="145"/>
      <c r="GN67" s="146"/>
      <c r="GO67" s="146"/>
      <c r="GP67" s="32" t="str">
        <f>IF('Merit Badge Counts'!V67=51,"X","")</f>
        <v/>
      </c>
      <c r="GQ67" s="147"/>
      <c r="GR67" s="225"/>
      <c r="GS67" s="226"/>
      <c r="GT67" s="145"/>
      <c r="GU67" s="146"/>
      <c r="GV67" s="146"/>
      <c r="GW67" s="32" t="str">
        <f>IF('Merit Badge Counts'!W67=56,"X","")</f>
        <v/>
      </c>
      <c r="GX67" s="147"/>
      <c r="GY67" s="225"/>
      <c r="GZ67" s="226"/>
      <c r="HA67" s="145"/>
      <c r="HB67" s="146"/>
      <c r="HC67" s="146"/>
      <c r="HD67" s="32" t="str">
        <f>IF('Merit Badge Counts'!X67=61,"X","")</f>
        <v/>
      </c>
      <c r="HE67" s="147"/>
      <c r="HF67" s="225"/>
      <c r="HG67" s="226"/>
      <c r="HH67" s="145"/>
      <c r="HI67" s="146"/>
      <c r="HJ67" s="146"/>
      <c r="HK67" s="32" t="str">
        <f>IF('Merit Badge Counts'!Y67=66,"X","")</f>
        <v/>
      </c>
      <c r="HL67" s="160"/>
      <c r="HM67" s="225"/>
      <c r="HN67" s="226"/>
    </row>
    <row r="68" spans="1:222" x14ac:dyDescent="0.3">
      <c r="A68" s="141" t="str">
        <f>IF(Roster!B134="","",Roster!B134)</f>
        <v/>
      </c>
      <c r="B68" s="142" t="str">
        <f>IF(Roster!C134="","",Roster!C134)</f>
        <v/>
      </c>
      <c r="C68" s="145"/>
      <c r="D68" s="146"/>
      <c r="E68" s="146"/>
      <c r="F68" s="146"/>
      <c r="G68" s="146"/>
      <c r="H68" s="147"/>
      <c r="I68" s="145"/>
      <c r="J68" s="146"/>
      <c r="K68" s="146"/>
      <c r="L68" s="147"/>
      <c r="M68" s="145"/>
      <c r="N68" s="147"/>
      <c r="O68" s="145"/>
      <c r="P68" s="147"/>
      <c r="Q68" s="148"/>
      <c r="R68" s="145"/>
      <c r="S68" s="147"/>
      <c r="T68" s="148"/>
      <c r="U68" s="225"/>
      <c r="V68" s="226"/>
      <c r="W68" s="145"/>
      <c r="X68" s="146"/>
      <c r="Y68" s="147"/>
      <c r="Z68" s="145"/>
      <c r="AA68" s="146"/>
      <c r="AB68" s="147"/>
      <c r="AC68" s="145"/>
      <c r="AD68" s="146"/>
      <c r="AE68" s="146"/>
      <c r="AF68" s="147"/>
      <c r="AG68" s="145"/>
      <c r="AH68" s="146"/>
      <c r="AI68" s="146"/>
      <c r="AJ68" s="147"/>
      <c r="AK68" s="145"/>
      <c r="AL68" s="146"/>
      <c r="AM68" s="147"/>
      <c r="AN68" s="145"/>
      <c r="AO68" s="146"/>
      <c r="AP68" s="147"/>
      <c r="AQ68" s="145"/>
      <c r="AR68" s="147"/>
      <c r="AS68" s="148"/>
      <c r="AT68" s="145"/>
      <c r="AU68" s="146"/>
      <c r="AV68" s="147"/>
      <c r="AW68" s="225"/>
      <c r="AX68" s="226"/>
      <c r="AY68" s="145"/>
      <c r="AZ68" s="146"/>
      <c r="BA68" s="147"/>
      <c r="BB68" s="145"/>
      <c r="BC68" s="146"/>
      <c r="BD68" s="146"/>
      <c r="BE68" s="146"/>
      <c r="BF68" s="146"/>
      <c r="BG68" s="146"/>
      <c r="BH68" s="147"/>
      <c r="BI68" s="145"/>
      <c r="BJ68" s="146"/>
      <c r="BK68" s="146"/>
      <c r="BL68" s="147"/>
      <c r="BM68" s="148"/>
      <c r="BN68" s="145"/>
      <c r="BO68" s="146"/>
      <c r="BP68" s="146"/>
      <c r="BQ68" s="147"/>
      <c r="BR68" s="145"/>
      <c r="BS68" s="146"/>
      <c r="BT68" s="146"/>
      <c r="BU68" s="146"/>
      <c r="BV68" s="147"/>
      <c r="BW68" s="145"/>
      <c r="BX68" s="146"/>
      <c r="BY68" s="147"/>
      <c r="BZ68" s="145"/>
      <c r="CA68" s="146"/>
      <c r="CB68" s="146"/>
      <c r="CC68" s="146"/>
      <c r="CD68" s="147"/>
      <c r="CE68" s="145"/>
      <c r="CF68" s="147"/>
      <c r="CG68" s="145"/>
      <c r="CH68" s="146"/>
      <c r="CI68" s="147"/>
      <c r="CJ68" s="225"/>
      <c r="CK68" s="226"/>
      <c r="CL68" s="145"/>
      <c r="CM68" s="147"/>
      <c r="CN68" s="145"/>
      <c r="CO68" s="146"/>
      <c r="CP68" s="146"/>
      <c r="CQ68" s="146"/>
      <c r="CR68" s="147"/>
      <c r="CS68" s="145"/>
      <c r="CT68" s="146"/>
      <c r="CU68" s="146"/>
      <c r="CV68" s="147"/>
      <c r="CW68" s="145"/>
      <c r="CX68" s="147"/>
      <c r="CY68" s="145"/>
      <c r="CZ68" s="146"/>
      <c r="DA68" s="146"/>
      <c r="DB68" s="147"/>
      <c r="DC68" s="145"/>
      <c r="DD68" s="146"/>
      <c r="DE68" s="146"/>
      <c r="DF68" s="146"/>
      <c r="DG68" s="147"/>
      <c r="DH68" s="145"/>
      <c r="DI68" s="146"/>
      <c r="DJ68" s="146"/>
      <c r="DK68" s="146"/>
      <c r="DL68" s="146"/>
      <c r="DM68" s="147"/>
      <c r="DN68" s="145"/>
      <c r="DO68" s="147"/>
      <c r="DP68" s="145"/>
      <c r="DQ68" s="146"/>
      <c r="DR68" s="146"/>
      <c r="DS68" s="147"/>
      <c r="DT68" s="148"/>
      <c r="DU68" s="154"/>
      <c r="DV68" s="146"/>
      <c r="DW68" s="147"/>
      <c r="DX68" s="225"/>
      <c r="DY68" s="226"/>
      <c r="DZ68" s="145"/>
      <c r="EA68" s="146"/>
      <c r="EB68" s="32" t="str">
        <f>IF(AND('Merit Badge Counts'!G68=4,'Merit Badge Counts'!I68=6),"X","")</f>
        <v/>
      </c>
      <c r="EC68" s="146"/>
      <c r="ED68" s="160"/>
      <c r="EE68" s="145"/>
      <c r="EF68" s="147"/>
      <c r="EG68" s="154"/>
      <c r="EH68" s="147"/>
      <c r="EI68" s="225"/>
      <c r="EJ68" s="226"/>
      <c r="EK68" s="145"/>
      <c r="EL68" s="146"/>
      <c r="EM68" s="32" t="str">
        <f>IF(AND('Merit Badge Counts'!J68=7,'Merit Badge Counts'!L68=11),"X","")</f>
        <v/>
      </c>
      <c r="EN68" s="146"/>
      <c r="EO68" s="146"/>
      <c r="EP68" s="146"/>
      <c r="EQ68" s="146"/>
      <c r="ER68" s="147"/>
      <c r="ES68" s="225"/>
      <c r="ET68" s="226"/>
      <c r="EU68" s="145"/>
      <c r="EV68" s="146"/>
      <c r="EW68" s="32" t="str">
        <f>IF(AND('Merit Badge Counts'!M68=14,'Merit Badge Counts'!O68=21),"X","")</f>
        <v/>
      </c>
      <c r="EX68" s="146"/>
      <c r="EY68" s="146"/>
      <c r="EZ68" s="146"/>
      <c r="FA68" s="147"/>
      <c r="FB68" s="225"/>
      <c r="FC68" s="226"/>
      <c r="FD68" s="145"/>
      <c r="FE68" s="146"/>
      <c r="FF68" s="146"/>
      <c r="FG68" s="32" t="str">
        <f>IF('Merit Badge Counts'!Q68=26,"X","")</f>
        <v/>
      </c>
      <c r="FH68" s="147"/>
      <c r="FI68" s="225"/>
      <c r="FJ68" s="226"/>
      <c r="FK68" s="145"/>
      <c r="FL68" s="146"/>
      <c r="FM68" s="146"/>
      <c r="FN68" s="32" t="str">
        <f>IF('Merit Badge Counts'!R68=31,"X","")</f>
        <v/>
      </c>
      <c r="FO68" s="147"/>
      <c r="FP68" s="225"/>
      <c r="FQ68" s="226"/>
      <c r="FR68" s="145"/>
      <c r="FS68" s="146"/>
      <c r="FT68" s="146"/>
      <c r="FU68" s="32" t="str">
        <f>IF('Merit Badge Counts'!S68=36,"X","")</f>
        <v/>
      </c>
      <c r="FV68" s="147"/>
      <c r="FW68" s="225"/>
      <c r="FX68" s="226"/>
      <c r="FY68" s="145"/>
      <c r="FZ68" s="146"/>
      <c r="GA68" s="146"/>
      <c r="GB68" s="32" t="str">
        <f>IF('Merit Badge Counts'!T68=41,"X","")</f>
        <v/>
      </c>
      <c r="GC68" s="147"/>
      <c r="GD68" s="225"/>
      <c r="GE68" s="226"/>
      <c r="GF68" s="145"/>
      <c r="GG68" s="146"/>
      <c r="GH68" s="146"/>
      <c r="GI68" s="32" t="str">
        <f>IF('Merit Badge Counts'!U68=46,"X","")</f>
        <v/>
      </c>
      <c r="GJ68" s="147"/>
      <c r="GK68" s="225"/>
      <c r="GL68" s="226"/>
      <c r="GM68" s="145"/>
      <c r="GN68" s="146"/>
      <c r="GO68" s="146"/>
      <c r="GP68" s="32" t="str">
        <f>IF('Merit Badge Counts'!V68=51,"X","")</f>
        <v/>
      </c>
      <c r="GQ68" s="147"/>
      <c r="GR68" s="225"/>
      <c r="GS68" s="226"/>
      <c r="GT68" s="145"/>
      <c r="GU68" s="146"/>
      <c r="GV68" s="146"/>
      <c r="GW68" s="32" t="str">
        <f>IF('Merit Badge Counts'!W68=56,"X","")</f>
        <v/>
      </c>
      <c r="GX68" s="147"/>
      <c r="GY68" s="225"/>
      <c r="GZ68" s="226"/>
      <c r="HA68" s="145"/>
      <c r="HB68" s="146"/>
      <c r="HC68" s="146"/>
      <c r="HD68" s="32" t="str">
        <f>IF('Merit Badge Counts'!X68=61,"X","")</f>
        <v/>
      </c>
      <c r="HE68" s="147"/>
      <c r="HF68" s="225"/>
      <c r="HG68" s="226"/>
      <c r="HH68" s="145"/>
      <c r="HI68" s="146"/>
      <c r="HJ68" s="146"/>
      <c r="HK68" s="32" t="str">
        <f>IF('Merit Badge Counts'!Y68=66,"X","")</f>
        <v/>
      </c>
      <c r="HL68" s="160"/>
      <c r="HM68" s="225"/>
      <c r="HN68" s="226"/>
    </row>
    <row r="69" spans="1:222" x14ac:dyDescent="0.3">
      <c r="A69" s="141" t="str">
        <f>IF(Roster!B136="","",Roster!B136)</f>
        <v/>
      </c>
      <c r="B69" s="142" t="str">
        <f>IF(Roster!C136="","",Roster!C136)</f>
        <v/>
      </c>
      <c r="C69" s="145"/>
      <c r="D69" s="146"/>
      <c r="E69" s="146"/>
      <c r="F69" s="146"/>
      <c r="G69" s="146"/>
      <c r="H69" s="147"/>
      <c r="I69" s="145"/>
      <c r="J69" s="146"/>
      <c r="K69" s="146"/>
      <c r="L69" s="147"/>
      <c r="M69" s="145"/>
      <c r="N69" s="147"/>
      <c r="O69" s="145"/>
      <c r="P69" s="147"/>
      <c r="Q69" s="148"/>
      <c r="R69" s="145"/>
      <c r="S69" s="147"/>
      <c r="T69" s="148"/>
      <c r="U69" s="225"/>
      <c r="V69" s="226"/>
      <c r="W69" s="145"/>
      <c r="X69" s="146"/>
      <c r="Y69" s="147"/>
      <c r="Z69" s="145"/>
      <c r="AA69" s="146"/>
      <c r="AB69" s="147"/>
      <c r="AC69" s="145"/>
      <c r="AD69" s="146"/>
      <c r="AE69" s="146"/>
      <c r="AF69" s="147"/>
      <c r="AG69" s="145"/>
      <c r="AH69" s="146"/>
      <c r="AI69" s="146"/>
      <c r="AJ69" s="147"/>
      <c r="AK69" s="145"/>
      <c r="AL69" s="146"/>
      <c r="AM69" s="147"/>
      <c r="AN69" s="145"/>
      <c r="AO69" s="146"/>
      <c r="AP69" s="147"/>
      <c r="AQ69" s="145"/>
      <c r="AR69" s="147"/>
      <c r="AS69" s="148"/>
      <c r="AT69" s="145"/>
      <c r="AU69" s="146"/>
      <c r="AV69" s="147"/>
      <c r="AW69" s="225"/>
      <c r="AX69" s="226"/>
      <c r="AY69" s="145"/>
      <c r="AZ69" s="146"/>
      <c r="BA69" s="147"/>
      <c r="BB69" s="145"/>
      <c r="BC69" s="146"/>
      <c r="BD69" s="146"/>
      <c r="BE69" s="146"/>
      <c r="BF69" s="146"/>
      <c r="BG69" s="146"/>
      <c r="BH69" s="147"/>
      <c r="BI69" s="145"/>
      <c r="BJ69" s="146"/>
      <c r="BK69" s="146"/>
      <c r="BL69" s="147"/>
      <c r="BM69" s="148"/>
      <c r="BN69" s="145"/>
      <c r="BO69" s="146"/>
      <c r="BP69" s="146"/>
      <c r="BQ69" s="147"/>
      <c r="BR69" s="145"/>
      <c r="BS69" s="146"/>
      <c r="BT69" s="146"/>
      <c r="BU69" s="146"/>
      <c r="BV69" s="147"/>
      <c r="BW69" s="145"/>
      <c r="BX69" s="146"/>
      <c r="BY69" s="147"/>
      <c r="BZ69" s="145"/>
      <c r="CA69" s="146"/>
      <c r="CB69" s="146"/>
      <c r="CC69" s="146"/>
      <c r="CD69" s="147"/>
      <c r="CE69" s="145"/>
      <c r="CF69" s="147"/>
      <c r="CG69" s="145"/>
      <c r="CH69" s="146"/>
      <c r="CI69" s="147"/>
      <c r="CJ69" s="225"/>
      <c r="CK69" s="226"/>
      <c r="CL69" s="145"/>
      <c r="CM69" s="147"/>
      <c r="CN69" s="145"/>
      <c r="CO69" s="146"/>
      <c r="CP69" s="146"/>
      <c r="CQ69" s="146"/>
      <c r="CR69" s="147"/>
      <c r="CS69" s="145"/>
      <c r="CT69" s="146"/>
      <c r="CU69" s="146"/>
      <c r="CV69" s="147"/>
      <c r="CW69" s="145"/>
      <c r="CX69" s="147"/>
      <c r="CY69" s="145"/>
      <c r="CZ69" s="146"/>
      <c r="DA69" s="146"/>
      <c r="DB69" s="147"/>
      <c r="DC69" s="145"/>
      <c r="DD69" s="146"/>
      <c r="DE69" s="146"/>
      <c r="DF69" s="146"/>
      <c r="DG69" s="147"/>
      <c r="DH69" s="145"/>
      <c r="DI69" s="146"/>
      <c r="DJ69" s="146"/>
      <c r="DK69" s="146"/>
      <c r="DL69" s="146"/>
      <c r="DM69" s="147"/>
      <c r="DN69" s="145"/>
      <c r="DO69" s="147"/>
      <c r="DP69" s="145"/>
      <c r="DQ69" s="146"/>
      <c r="DR69" s="146"/>
      <c r="DS69" s="147"/>
      <c r="DT69" s="148"/>
      <c r="DU69" s="154"/>
      <c r="DV69" s="146"/>
      <c r="DW69" s="147"/>
      <c r="DX69" s="225"/>
      <c r="DY69" s="226"/>
      <c r="DZ69" s="145"/>
      <c r="EA69" s="146"/>
      <c r="EB69" s="32" t="str">
        <f>IF(AND('Merit Badge Counts'!G69=4,'Merit Badge Counts'!I69=6),"X","")</f>
        <v/>
      </c>
      <c r="EC69" s="146"/>
      <c r="ED69" s="160"/>
      <c r="EE69" s="145"/>
      <c r="EF69" s="147"/>
      <c r="EG69" s="154"/>
      <c r="EH69" s="147"/>
      <c r="EI69" s="225"/>
      <c r="EJ69" s="226"/>
      <c r="EK69" s="145"/>
      <c r="EL69" s="146"/>
      <c r="EM69" s="32" t="str">
        <f>IF(AND('Merit Badge Counts'!J69=7,'Merit Badge Counts'!L69=11),"X","")</f>
        <v/>
      </c>
      <c r="EN69" s="146"/>
      <c r="EO69" s="146"/>
      <c r="EP69" s="146"/>
      <c r="EQ69" s="146"/>
      <c r="ER69" s="147"/>
      <c r="ES69" s="225"/>
      <c r="ET69" s="226"/>
      <c r="EU69" s="145"/>
      <c r="EV69" s="146"/>
      <c r="EW69" s="32" t="str">
        <f>IF(AND('Merit Badge Counts'!M69=14,'Merit Badge Counts'!O69=21),"X","")</f>
        <v/>
      </c>
      <c r="EX69" s="146"/>
      <c r="EY69" s="146"/>
      <c r="EZ69" s="146"/>
      <c r="FA69" s="147"/>
      <c r="FB69" s="225"/>
      <c r="FC69" s="226"/>
      <c r="FD69" s="145"/>
      <c r="FE69" s="146"/>
      <c r="FF69" s="146"/>
      <c r="FG69" s="32" t="str">
        <f>IF('Merit Badge Counts'!Q69=26,"X","")</f>
        <v/>
      </c>
      <c r="FH69" s="147"/>
      <c r="FI69" s="225"/>
      <c r="FJ69" s="226"/>
      <c r="FK69" s="145"/>
      <c r="FL69" s="146"/>
      <c r="FM69" s="146"/>
      <c r="FN69" s="32" t="str">
        <f>IF('Merit Badge Counts'!R69=31,"X","")</f>
        <v/>
      </c>
      <c r="FO69" s="147"/>
      <c r="FP69" s="225"/>
      <c r="FQ69" s="226"/>
      <c r="FR69" s="145"/>
      <c r="FS69" s="146"/>
      <c r="FT69" s="146"/>
      <c r="FU69" s="32" t="str">
        <f>IF('Merit Badge Counts'!S69=36,"X","")</f>
        <v/>
      </c>
      <c r="FV69" s="147"/>
      <c r="FW69" s="225"/>
      <c r="FX69" s="226"/>
      <c r="FY69" s="145"/>
      <c r="FZ69" s="146"/>
      <c r="GA69" s="146"/>
      <c r="GB69" s="32" t="str">
        <f>IF('Merit Badge Counts'!T69=41,"X","")</f>
        <v/>
      </c>
      <c r="GC69" s="147"/>
      <c r="GD69" s="225"/>
      <c r="GE69" s="226"/>
      <c r="GF69" s="145"/>
      <c r="GG69" s="146"/>
      <c r="GH69" s="146"/>
      <c r="GI69" s="32" t="str">
        <f>IF('Merit Badge Counts'!U69=46,"X","")</f>
        <v/>
      </c>
      <c r="GJ69" s="147"/>
      <c r="GK69" s="225"/>
      <c r="GL69" s="226"/>
      <c r="GM69" s="145"/>
      <c r="GN69" s="146"/>
      <c r="GO69" s="146"/>
      <c r="GP69" s="32" t="str">
        <f>IF('Merit Badge Counts'!V69=51,"X","")</f>
        <v/>
      </c>
      <c r="GQ69" s="147"/>
      <c r="GR69" s="225"/>
      <c r="GS69" s="226"/>
      <c r="GT69" s="145"/>
      <c r="GU69" s="146"/>
      <c r="GV69" s="146"/>
      <c r="GW69" s="32" t="str">
        <f>IF('Merit Badge Counts'!W69=56,"X","")</f>
        <v/>
      </c>
      <c r="GX69" s="147"/>
      <c r="GY69" s="225"/>
      <c r="GZ69" s="226"/>
      <c r="HA69" s="145"/>
      <c r="HB69" s="146"/>
      <c r="HC69" s="146"/>
      <c r="HD69" s="32" t="str">
        <f>IF('Merit Badge Counts'!X69=61,"X","")</f>
        <v/>
      </c>
      <c r="HE69" s="147"/>
      <c r="HF69" s="225"/>
      <c r="HG69" s="226"/>
      <c r="HH69" s="145"/>
      <c r="HI69" s="146"/>
      <c r="HJ69" s="146"/>
      <c r="HK69" s="32" t="str">
        <f>IF('Merit Badge Counts'!Y69=66,"X","")</f>
        <v/>
      </c>
      <c r="HL69" s="160"/>
      <c r="HM69" s="225"/>
      <c r="HN69" s="226"/>
    </row>
    <row r="70" spans="1:222" x14ac:dyDescent="0.3">
      <c r="A70" s="141" t="str">
        <f>IF(Roster!B138="","",Roster!B138)</f>
        <v/>
      </c>
      <c r="B70" s="142" t="str">
        <f>IF(Roster!C138="","",Roster!C138)</f>
        <v/>
      </c>
      <c r="C70" s="145"/>
      <c r="D70" s="146"/>
      <c r="E70" s="146"/>
      <c r="F70" s="146"/>
      <c r="G70" s="146"/>
      <c r="H70" s="147"/>
      <c r="I70" s="145"/>
      <c r="J70" s="146"/>
      <c r="K70" s="146"/>
      <c r="L70" s="147"/>
      <c r="M70" s="145"/>
      <c r="N70" s="147"/>
      <c r="O70" s="145"/>
      <c r="P70" s="147"/>
      <c r="Q70" s="148"/>
      <c r="R70" s="145"/>
      <c r="S70" s="147"/>
      <c r="T70" s="148"/>
      <c r="U70" s="225"/>
      <c r="V70" s="226"/>
      <c r="W70" s="145"/>
      <c r="X70" s="146"/>
      <c r="Y70" s="147"/>
      <c r="Z70" s="145"/>
      <c r="AA70" s="146"/>
      <c r="AB70" s="147"/>
      <c r="AC70" s="145"/>
      <c r="AD70" s="146"/>
      <c r="AE70" s="146"/>
      <c r="AF70" s="147"/>
      <c r="AG70" s="145"/>
      <c r="AH70" s="146"/>
      <c r="AI70" s="146"/>
      <c r="AJ70" s="147"/>
      <c r="AK70" s="145"/>
      <c r="AL70" s="146"/>
      <c r="AM70" s="147"/>
      <c r="AN70" s="145"/>
      <c r="AO70" s="146"/>
      <c r="AP70" s="147"/>
      <c r="AQ70" s="145"/>
      <c r="AR70" s="147"/>
      <c r="AS70" s="148"/>
      <c r="AT70" s="145"/>
      <c r="AU70" s="146"/>
      <c r="AV70" s="147"/>
      <c r="AW70" s="225"/>
      <c r="AX70" s="226"/>
      <c r="AY70" s="145"/>
      <c r="AZ70" s="146"/>
      <c r="BA70" s="147"/>
      <c r="BB70" s="145"/>
      <c r="BC70" s="146"/>
      <c r="BD70" s="146"/>
      <c r="BE70" s="146"/>
      <c r="BF70" s="146"/>
      <c r="BG70" s="146"/>
      <c r="BH70" s="147"/>
      <c r="BI70" s="145"/>
      <c r="BJ70" s="146"/>
      <c r="BK70" s="146"/>
      <c r="BL70" s="147"/>
      <c r="BM70" s="148"/>
      <c r="BN70" s="145"/>
      <c r="BO70" s="146"/>
      <c r="BP70" s="146"/>
      <c r="BQ70" s="147"/>
      <c r="BR70" s="145"/>
      <c r="BS70" s="146"/>
      <c r="BT70" s="146"/>
      <c r="BU70" s="146"/>
      <c r="BV70" s="147"/>
      <c r="BW70" s="145"/>
      <c r="BX70" s="146"/>
      <c r="BY70" s="147"/>
      <c r="BZ70" s="145"/>
      <c r="CA70" s="146"/>
      <c r="CB70" s="146"/>
      <c r="CC70" s="146"/>
      <c r="CD70" s="147"/>
      <c r="CE70" s="145"/>
      <c r="CF70" s="147"/>
      <c r="CG70" s="145"/>
      <c r="CH70" s="146"/>
      <c r="CI70" s="147"/>
      <c r="CJ70" s="225"/>
      <c r="CK70" s="226"/>
      <c r="CL70" s="145"/>
      <c r="CM70" s="147"/>
      <c r="CN70" s="145"/>
      <c r="CO70" s="146"/>
      <c r="CP70" s="146"/>
      <c r="CQ70" s="146"/>
      <c r="CR70" s="147"/>
      <c r="CS70" s="145"/>
      <c r="CT70" s="146"/>
      <c r="CU70" s="146"/>
      <c r="CV70" s="147"/>
      <c r="CW70" s="145"/>
      <c r="CX70" s="147"/>
      <c r="CY70" s="145"/>
      <c r="CZ70" s="146"/>
      <c r="DA70" s="146"/>
      <c r="DB70" s="147"/>
      <c r="DC70" s="145"/>
      <c r="DD70" s="146"/>
      <c r="DE70" s="146"/>
      <c r="DF70" s="146"/>
      <c r="DG70" s="147"/>
      <c r="DH70" s="145"/>
      <c r="DI70" s="146"/>
      <c r="DJ70" s="146"/>
      <c r="DK70" s="146"/>
      <c r="DL70" s="146"/>
      <c r="DM70" s="147"/>
      <c r="DN70" s="145"/>
      <c r="DO70" s="147"/>
      <c r="DP70" s="145"/>
      <c r="DQ70" s="146"/>
      <c r="DR70" s="146"/>
      <c r="DS70" s="147"/>
      <c r="DT70" s="148"/>
      <c r="DU70" s="154"/>
      <c r="DV70" s="146"/>
      <c r="DW70" s="147"/>
      <c r="DX70" s="225"/>
      <c r="DY70" s="226"/>
      <c r="DZ70" s="145"/>
      <c r="EA70" s="146"/>
      <c r="EB70" s="32" t="str">
        <f>IF(AND('Merit Badge Counts'!G70=4,'Merit Badge Counts'!I70=6),"X","")</f>
        <v/>
      </c>
      <c r="EC70" s="146"/>
      <c r="ED70" s="160"/>
      <c r="EE70" s="145"/>
      <c r="EF70" s="147"/>
      <c r="EG70" s="154"/>
      <c r="EH70" s="147"/>
      <c r="EI70" s="225"/>
      <c r="EJ70" s="226"/>
      <c r="EK70" s="145"/>
      <c r="EL70" s="146"/>
      <c r="EM70" s="32" t="str">
        <f>IF(AND('Merit Badge Counts'!J70=7,'Merit Badge Counts'!L70=11),"X","")</f>
        <v/>
      </c>
      <c r="EN70" s="146"/>
      <c r="EO70" s="146"/>
      <c r="EP70" s="146"/>
      <c r="EQ70" s="146"/>
      <c r="ER70" s="147"/>
      <c r="ES70" s="225"/>
      <c r="ET70" s="226"/>
      <c r="EU70" s="145"/>
      <c r="EV70" s="146"/>
      <c r="EW70" s="32" t="str">
        <f>IF(AND('Merit Badge Counts'!M70=14,'Merit Badge Counts'!O70=21),"X","")</f>
        <v/>
      </c>
      <c r="EX70" s="146"/>
      <c r="EY70" s="146"/>
      <c r="EZ70" s="146"/>
      <c r="FA70" s="147"/>
      <c r="FB70" s="225"/>
      <c r="FC70" s="226"/>
      <c r="FD70" s="145"/>
      <c r="FE70" s="146"/>
      <c r="FF70" s="146"/>
      <c r="FG70" s="32" t="str">
        <f>IF('Merit Badge Counts'!Q70=26,"X","")</f>
        <v/>
      </c>
      <c r="FH70" s="147"/>
      <c r="FI70" s="225"/>
      <c r="FJ70" s="226"/>
      <c r="FK70" s="145"/>
      <c r="FL70" s="146"/>
      <c r="FM70" s="146"/>
      <c r="FN70" s="32" t="str">
        <f>IF('Merit Badge Counts'!R70=31,"X","")</f>
        <v/>
      </c>
      <c r="FO70" s="147"/>
      <c r="FP70" s="225"/>
      <c r="FQ70" s="226"/>
      <c r="FR70" s="145"/>
      <c r="FS70" s="146"/>
      <c r="FT70" s="146"/>
      <c r="FU70" s="32" t="str">
        <f>IF('Merit Badge Counts'!S70=36,"X","")</f>
        <v/>
      </c>
      <c r="FV70" s="147"/>
      <c r="FW70" s="225"/>
      <c r="FX70" s="226"/>
      <c r="FY70" s="145"/>
      <c r="FZ70" s="146"/>
      <c r="GA70" s="146"/>
      <c r="GB70" s="32" t="str">
        <f>IF('Merit Badge Counts'!T70=41,"X","")</f>
        <v/>
      </c>
      <c r="GC70" s="147"/>
      <c r="GD70" s="225"/>
      <c r="GE70" s="226"/>
      <c r="GF70" s="145"/>
      <c r="GG70" s="146"/>
      <c r="GH70" s="146"/>
      <c r="GI70" s="32" t="str">
        <f>IF('Merit Badge Counts'!U70=46,"X","")</f>
        <v/>
      </c>
      <c r="GJ70" s="147"/>
      <c r="GK70" s="225"/>
      <c r="GL70" s="226"/>
      <c r="GM70" s="145"/>
      <c r="GN70" s="146"/>
      <c r="GO70" s="146"/>
      <c r="GP70" s="32" t="str">
        <f>IF('Merit Badge Counts'!V70=51,"X","")</f>
        <v/>
      </c>
      <c r="GQ70" s="147"/>
      <c r="GR70" s="225"/>
      <c r="GS70" s="226"/>
      <c r="GT70" s="145"/>
      <c r="GU70" s="146"/>
      <c r="GV70" s="146"/>
      <c r="GW70" s="32" t="str">
        <f>IF('Merit Badge Counts'!W70=56,"X","")</f>
        <v/>
      </c>
      <c r="GX70" s="147"/>
      <c r="GY70" s="225"/>
      <c r="GZ70" s="226"/>
      <c r="HA70" s="145"/>
      <c r="HB70" s="146"/>
      <c r="HC70" s="146"/>
      <c r="HD70" s="32" t="str">
        <f>IF('Merit Badge Counts'!X70=61,"X","")</f>
        <v/>
      </c>
      <c r="HE70" s="147"/>
      <c r="HF70" s="225"/>
      <c r="HG70" s="226"/>
      <c r="HH70" s="145"/>
      <c r="HI70" s="146"/>
      <c r="HJ70" s="146"/>
      <c r="HK70" s="32" t="str">
        <f>IF('Merit Badge Counts'!Y70=66,"X","")</f>
        <v/>
      </c>
      <c r="HL70" s="160"/>
      <c r="HM70" s="225"/>
      <c r="HN70" s="226"/>
    </row>
    <row r="71" spans="1:222" x14ac:dyDescent="0.3">
      <c r="A71" s="141" t="str">
        <f>IF(Roster!B140="","",Roster!B140)</f>
        <v/>
      </c>
      <c r="B71" s="142" t="str">
        <f>IF(Roster!C140="","",Roster!C140)</f>
        <v/>
      </c>
      <c r="C71" s="145"/>
      <c r="D71" s="146"/>
      <c r="E71" s="146"/>
      <c r="F71" s="146"/>
      <c r="G71" s="146"/>
      <c r="H71" s="147"/>
      <c r="I71" s="145"/>
      <c r="J71" s="146"/>
      <c r="K71" s="146"/>
      <c r="L71" s="147"/>
      <c r="M71" s="145"/>
      <c r="N71" s="147"/>
      <c r="O71" s="145"/>
      <c r="P71" s="147"/>
      <c r="Q71" s="148"/>
      <c r="R71" s="145"/>
      <c r="S71" s="147"/>
      <c r="T71" s="148"/>
      <c r="U71" s="225"/>
      <c r="V71" s="226"/>
      <c r="W71" s="145"/>
      <c r="X71" s="146"/>
      <c r="Y71" s="147"/>
      <c r="Z71" s="145"/>
      <c r="AA71" s="146"/>
      <c r="AB71" s="147"/>
      <c r="AC71" s="145"/>
      <c r="AD71" s="146"/>
      <c r="AE71" s="146"/>
      <c r="AF71" s="147"/>
      <c r="AG71" s="145"/>
      <c r="AH71" s="146"/>
      <c r="AI71" s="146"/>
      <c r="AJ71" s="147"/>
      <c r="AK71" s="145"/>
      <c r="AL71" s="146"/>
      <c r="AM71" s="147"/>
      <c r="AN71" s="145"/>
      <c r="AO71" s="146"/>
      <c r="AP71" s="147"/>
      <c r="AQ71" s="145"/>
      <c r="AR71" s="147"/>
      <c r="AS71" s="148"/>
      <c r="AT71" s="145"/>
      <c r="AU71" s="146"/>
      <c r="AV71" s="147"/>
      <c r="AW71" s="225"/>
      <c r="AX71" s="226"/>
      <c r="AY71" s="145"/>
      <c r="AZ71" s="146"/>
      <c r="BA71" s="147"/>
      <c r="BB71" s="145"/>
      <c r="BC71" s="146"/>
      <c r="BD71" s="146"/>
      <c r="BE71" s="146"/>
      <c r="BF71" s="146"/>
      <c r="BG71" s="146"/>
      <c r="BH71" s="147"/>
      <c r="BI71" s="145"/>
      <c r="BJ71" s="146"/>
      <c r="BK71" s="146"/>
      <c r="BL71" s="147"/>
      <c r="BM71" s="148"/>
      <c r="BN71" s="145"/>
      <c r="BO71" s="146"/>
      <c r="BP71" s="146"/>
      <c r="BQ71" s="147"/>
      <c r="BR71" s="145"/>
      <c r="BS71" s="146"/>
      <c r="BT71" s="146"/>
      <c r="BU71" s="146"/>
      <c r="BV71" s="147"/>
      <c r="BW71" s="145"/>
      <c r="BX71" s="146"/>
      <c r="BY71" s="147"/>
      <c r="BZ71" s="145"/>
      <c r="CA71" s="146"/>
      <c r="CB71" s="146"/>
      <c r="CC71" s="146"/>
      <c r="CD71" s="147"/>
      <c r="CE71" s="145"/>
      <c r="CF71" s="147"/>
      <c r="CG71" s="145"/>
      <c r="CH71" s="146"/>
      <c r="CI71" s="147"/>
      <c r="CJ71" s="225"/>
      <c r="CK71" s="226"/>
      <c r="CL71" s="145"/>
      <c r="CM71" s="147"/>
      <c r="CN71" s="145"/>
      <c r="CO71" s="146"/>
      <c r="CP71" s="146"/>
      <c r="CQ71" s="146"/>
      <c r="CR71" s="147"/>
      <c r="CS71" s="145"/>
      <c r="CT71" s="146"/>
      <c r="CU71" s="146"/>
      <c r="CV71" s="147"/>
      <c r="CW71" s="145"/>
      <c r="CX71" s="147"/>
      <c r="CY71" s="145"/>
      <c r="CZ71" s="146"/>
      <c r="DA71" s="146"/>
      <c r="DB71" s="147"/>
      <c r="DC71" s="145"/>
      <c r="DD71" s="146"/>
      <c r="DE71" s="146"/>
      <c r="DF71" s="146"/>
      <c r="DG71" s="147"/>
      <c r="DH71" s="145"/>
      <c r="DI71" s="146"/>
      <c r="DJ71" s="146"/>
      <c r="DK71" s="146"/>
      <c r="DL71" s="146"/>
      <c r="DM71" s="147"/>
      <c r="DN71" s="145"/>
      <c r="DO71" s="147"/>
      <c r="DP71" s="145"/>
      <c r="DQ71" s="146"/>
      <c r="DR71" s="146"/>
      <c r="DS71" s="147"/>
      <c r="DT71" s="148"/>
      <c r="DU71" s="154"/>
      <c r="DV71" s="146"/>
      <c r="DW71" s="147"/>
      <c r="DX71" s="225"/>
      <c r="DY71" s="226"/>
      <c r="DZ71" s="145"/>
      <c r="EA71" s="146"/>
      <c r="EB71" s="32" t="str">
        <f>IF(AND('Merit Badge Counts'!G71=4,'Merit Badge Counts'!I71=6),"X","")</f>
        <v/>
      </c>
      <c r="EC71" s="146"/>
      <c r="ED71" s="160"/>
      <c r="EE71" s="145"/>
      <c r="EF71" s="147"/>
      <c r="EG71" s="154"/>
      <c r="EH71" s="147"/>
      <c r="EI71" s="225"/>
      <c r="EJ71" s="226"/>
      <c r="EK71" s="145"/>
      <c r="EL71" s="146"/>
      <c r="EM71" s="32" t="str">
        <f>IF(AND('Merit Badge Counts'!J71=7,'Merit Badge Counts'!L71=11),"X","")</f>
        <v/>
      </c>
      <c r="EN71" s="146"/>
      <c r="EO71" s="146"/>
      <c r="EP71" s="146"/>
      <c r="EQ71" s="146"/>
      <c r="ER71" s="147"/>
      <c r="ES71" s="225"/>
      <c r="ET71" s="226"/>
      <c r="EU71" s="145"/>
      <c r="EV71" s="146"/>
      <c r="EW71" s="32" t="str">
        <f>IF(AND('Merit Badge Counts'!M71=14,'Merit Badge Counts'!O71=21),"X","")</f>
        <v/>
      </c>
      <c r="EX71" s="146"/>
      <c r="EY71" s="146"/>
      <c r="EZ71" s="146"/>
      <c r="FA71" s="147"/>
      <c r="FB71" s="225"/>
      <c r="FC71" s="226"/>
      <c r="FD71" s="145"/>
      <c r="FE71" s="146"/>
      <c r="FF71" s="146"/>
      <c r="FG71" s="32" t="str">
        <f>IF('Merit Badge Counts'!Q71=26,"X","")</f>
        <v/>
      </c>
      <c r="FH71" s="147"/>
      <c r="FI71" s="225"/>
      <c r="FJ71" s="226"/>
      <c r="FK71" s="145"/>
      <c r="FL71" s="146"/>
      <c r="FM71" s="146"/>
      <c r="FN71" s="32" t="str">
        <f>IF('Merit Badge Counts'!R71=31,"X","")</f>
        <v/>
      </c>
      <c r="FO71" s="147"/>
      <c r="FP71" s="225"/>
      <c r="FQ71" s="226"/>
      <c r="FR71" s="145"/>
      <c r="FS71" s="146"/>
      <c r="FT71" s="146"/>
      <c r="FU71" s="32" t="str">
        <f>IF('Merit Badge Counts'!S71=36,"X","")</f>
        <v/>
      </c>
      <c r="FV71" s="147"/>
      <c r="FW71" s="225"/>
      <c r="FX71" s="226"/>
      <c r="FY71" s="145"/>
      <c r="FZ71" s="146"/>
      <c r="GA71" s="146"/>
      <c r="GB71" s="32" t="str">
        <f>IF('Merit Badge Counts'!T71=41,"X","")</f>
        <v/>
      </c>
      <c r="GC71" s="147"/>
      <c r="GD71" s="225"/>
      <c r="GE71" s="226"/>
      <c r="GF71" s="145"/>
      <c r="GG71" s="146"/>
      <c r="GH71" s="146"/>
      <c r="GI71" s="32" t="str">
        <f>IF('Merit Badge Counts'!U71=46,"X","")</f>
        <v/>
      </c>
      <c r="GJ71" s="147"/>
      <c r="GK71" s="225"/>
      <c r="GL71" s="226"/>
      <c r="GM71" s="145"/>
      <c r="GN71" s="146"/>
      <c r="GO71" s="146"/>
      <c r="GP71" s="32" t="str">
        <f>IF('Merit Badge Counts'!V71=51,"X","")</f>
        <v/>
      </c>
      <c r="GQ71" s="147"/>
      <c r="GR71" s="225"/>
      <c r="GS71" s="226"/>
      <c r="GT71" s="145"/>
      <c r="GU71" s="146"/>
      <c r="GV71" s="146"/>
      <c r="GW71" s="32" t="str">
        <f>IF('Merit Badge Counts'!W71=56,"X","")</f>
        <v/>
      </c>
      <c r="GX71" s="147"/>
      <c r="GY71" s="225"/>
      <c r="GZ71" s="226"/>
      <c r="HA71" s="145"/>
      <c r="HB71" s="146"/>
      <c r="HC71" s="146"/>
      <c r="HD71" s="32" t="str">
        <f>IF('Merit Badge Counts'!X71=61,"X","")</f>
        <v/>
      </c>
      <c r="HE71" s="147"/>
      <c r="HF71" s="225"/>
      <c r="HG71" s="226"/>
      <c r="HH71" s="145"/>
      <c r="HI71" s="146"/>
      <c r="HJ71" s="146"/>
      <c r="HK71" s="32" t="str">
        <f>IF('Merit Badge Counts'!Y71=66,"X","")</f>
        <v/>
      </c>
      <c r="HL71" s="160"/>
      <c r="HM71" s="225"/>
      <c r="HN71" s="226"/>
    </row>
    <row r="72" spans="1:222" x14ac:dyDescent="0.3">
      <c r="A72" s="141" t="str">
        <f>IF(Roster!B142="","",Roster!B142)</f>
        <v/>
      </c>
      <c r="B72" s="142" t="str">
        <f>IF(Roster!C142="","",Roster!C142)</f>
        <v/>
      </c>
      <c r="C72" s="145"/>
      <c r="D72" s="146"/>
      <c r="E72" s="146"/>
      <c r="F72" s="146"/>
      <c r="G72" s="146"/>
      <c r="H72" s="147"/>
      <c r="I72" s="145"/>
      <c r="J72" s="146"/>
      <c r="K72" s="146"/>
      <c r="L72" s="147"/>
      <c r="M72" s="145"/>
      <c r="N72" s="147"/>
      <c r="O72" s="145"/>
      <c r="P72" s="147"/>
      <c r="Q72" s="148"/>
      <c r="R72" s="145"/>
      <c r="S72" s="147"/>
      <c r="T72" s="148"/>
      <c r="U72" s="225"/>
      <c r="V72" s="226"/>
      <c r="W72" s="145"/>
      <c r="X72" s="146"/>
      <c r="Y72" s="147"/>
      <c r="Z72" s="145"/>
      <c r="AA72" s="146"/>
      <c r="AB72" s="147"/>
      <c r="AC72" s="145"/>
      <c r="AD72" s="146"/>
      <c r="AE72" s="146"/>
      <c r="AF72" s="147"/>
      <c r="AG72" s="145"/>
      <c r="AH72" s="146"/>
      <c r="AI72" s="146"/>
      <c r="AJ72" s="147"/>
      <c r="AK72" s="145"/>
      <c r="AL72" s="146"/>
      <c r="AM72" s="147"/>
      <c r="AN72" s="145"/>
      <c r="AO72" s="146"/>
      <c r="AP72" s="147"/>
      <c r="AQ72" s="145"/>
      <c r="AR72" s="147"/>
      <c r="AS72" s="148"/>
      <c r="AT72" s="145"/>
      <c r="AU72" s="146"/>
      <c r="AV72" s="147"/>
      <c r="AW72" s="225"/>
      <c r="AX72" s="226"/>
      <c r="AY72" s="145"/>
      <c r="AZ72" s="146"/>
      <c r="BA72" s="147"/>
      <c r="BB72" s="145"/>
      <c r="BC72" s="146"/>
      <c r="BD72" s="146"/>
      <c r="BE72" s="146"/>
      <c r="BF72" s="146"/>
      <c r="BG72" s="146"/>
      <c r="BH72" s="147"/>
      <c r="BI72" s="145"/>
      <c r="BJ72" s="146"/>
      <c r="BK72" s="146"/>
      <c r="BL72" s="147"/>
      <c r="BM72" s="148"/>
      <c r="BN72" s="145"/>
      <c r="BO72" s="146"/>
      <c r="BP72" s="146"/>
      <c r="BQ72" s="147"/>
      <c r="BR72" s="145"/>
      <c r="BS72" s="146"/>
      <c r="BT72" s="146"/>
      <c r="BU72" s="146"/>
      <c r="BV72" s="147"/>
      <c r="BW72" s="145"/>
      <c r="BX72" s="146"/>
      <c r="BY72" s="147"/>
      <c r="BZ72" s="145"/>
      <c r="CA72" s="146"/>
      <c r="CB72" s="146"/>
      <c r="CC72" s="146"/>
      <c r="CD72" s="147"/>
      <c r="CE72" s="145"/>
      <c r="CF72" s="147"/>
      <c r="CG72" s="145"/>
      <c r="CH72" s="146"/>
      <c r="CI72" s="147"/>
      <c r="CJ72" s="225"/>
      <c r="CK72" s="226"/>
      <c r="CL72" s="145"/>
      <c r="CM72" s="147"/>
      <c r="CN72" s="145"/>
      <c r="CO72" s="146"/>
      <c r="CP72" s="146"/>
      <c r="CQ72" s="146"/>
      <c r="CR72" s="147"/>
      <c r="CS72" s="145"/>
      <c r="CT72" s="146"/>
      <c r="CU72" s="146"/>
      <c r="CV72" s="147"/>
      <c r="CW72" s="145"/>
      <c r="CX72" s="147"/>
      <c r="CY72" s="145"/>
      <c r="CZ72" s="146"/>
      <c r="DA72" s="146"/>
      <c r="DB72" s="147"/>
      <c r="DC72" s="145"/>
      <c r="DD72" s="146"/>
      <c r="DE72" s="146"/>
      <c r="DF72" s="146"/>
      <c r="DG72" s="147"/>
      <c r="DH72" s="145"/>
      <c r="DI72" s="146"/>
      <c r="DJ72" s="146"/>
      <c r="DK72" s="146"/>
      <c r="DL72" s="146"/>
      <c r="DM72" s="147"/>
      <c r="DN72" s="145"/>
      <c r="DO72" s="147"/>
      <c r="DP72" s="145"/>
      <c r="DQ72" s="146"/>
      <c r="DR72" s="146"/>
      <c r="DS72" s="147"/>
      <c r="DT72" s="148"/>
      <c r="DU72" s="154"/>
      <c r="DV72" s="146"/>
      <c r="DW72" s="147"/>
      <c r="DX72" s="225"/>
      <c r="DY72" s="226"/>
      <c r="DZ72" s="145"/>
      <c r="EA72" s="146"/>
      <c r="EB72" s="32" t="str">
        <f>IF(AND('Merit Badge Counts'!G72=4,'Merit Badge Counts'!I72=6),"X","")</f>
        <v/>
      </c>
      <c r="EC72" s="146"/>
      <c r="ED72" s="160"/>
      <c r="EE72" s="145"/>
      <c r="EF72" s="147"/>
      <c r="EG72" s="154"/>
      <c r="EH72" s="147"/>
      <c r="EI72" s="225"/>
      <c r="EJ72" s="226"/>
      <c r="EK72" s="145"/>
      <c r="EL72" s="146"/>
      <c r="EM72" s="32" t="str">
        <f>IF(AND('Merit Badge Counts'!J72=7,'Merit Badge Counts'!L72=11),"X","")</f>
        <v/>
      </c>
      <c r="EN72" s="146"/>
      <c r="EO72" s="146"/>
      <c r="EP72" s="146"/>
      <c r="EQ72" s="146"/>
      <c r="ER72" s="147"/>
      <c r="ES72" s="225"/>
      <c r="ET72" s="226"/>
      <c r="EU72" s="145"/>
      <c r="EV72" s="146"/>
      <c r="EW72" s="32" t="str">
        <f>IF(AND('Merit Badge Counts'!M72=14,'Merit Badge Counts'!O72=21),"X","")</f>
        <v/>
      </c>
      <c r="EX72" s="146"/>
      <c r="EY72" s="146"/>
      <c r="EZ72" s="146"/>
      <c r="FA72" s="147"/>
      <c r="FB72" s="225"/>
      <c r="FC72" s="226"/>
      <c r="FD72" s="145"/>
      <c r="FE72" s="146"/>
      <c r="FF72" s="146"/>
      <c r="FG72" s="32" t="str">
        <f>IF('Merit Badge Counts'!Q72=26,"X","")</f>
        <v/>
      </c>
      <c r="FH72" s="147"/>
      <c r="FI72" s="225"/>
      <c r="FJ72" s="226"/>
      <c r="FK72" s="145"/>
      <c r="FL72" s="146"/>
      <c r="FM72" s="146"/>
      <c r="FN72" s="32" t="str">
        <f>IF('Merit Badge Counts'!R72=31,"X","")</f>
        <v/>
      </c>
      <c r="FO72" s="147"/>
      <c r="FP72" s="225"/>
      <c r="FQ72" s="226"/>
      <c r="FR72" s="145"/>
      <c r="FS72" s="146"/>
      <c r="FT72" s="146"/>
      <c r="FU72" s="32" t="str">
        <f>IF('Merit Badge Counts'!S72=36,"X","")</f>
        <v/>
      </c>
      <c r="FV72" s="147"/>
      <c r="FW72" s="225"/>
      <c r="FX72" s="226"/>
      <c r="FY72" s="145"/>
      <c r="FZ72" s="146"/>
      <c r="GA72" s="146"/>
      <c r="GB72" s="32" t="str">
        <f>IF('Merit Badge Counts'!T72=41,"X","")</f>
        <v/>
      </c>
      <c r="GC72" s="147"/>
      <c r="GD72" s="225"/>
      <c r="GE72" s="226"/>
      <c r="GF72" s="145"/>
      <c r="GG72" s="146"/>
      <c r="GH72" s="146"/>
      <c r="GI72" s="32" t="str">
        <f>IF('Merit Badge Counts'!U72=46,"X","")</f>
        <v/>
      </c>
      <c r="GJ72" s="147"/>
      <c r="GK72" s="225"/>
      <c r="GL72" s="226"/>
      <c r="GM72" s="145"/>
      <c r="GN72" s="146"/>
      <c r="GO72" s="146"/>
      <c r="GP72" s="32" t="str">
        <f>IF('Merit Badge Counts'!V72=51,"X","")</f>
        <v/>
      </c>
      <c r="GQ72" s="147"/>
      <c r="GR72" s="225"/>
      <c r="GS72" s="226"/>
      <c r="GT72" s="145"/>
      <c r="GU72" s="146"/>
      <c r="GV72" s="146"/>
      <c r="GW72" s="32" t="str">
        <f>IF('Merit Badge Counts'!W72=56,"X","")</f>
        <v/>
      </c>
      <c r="GX72" s="147"/>
      <c r="GY72" s="225"/>
      <c r="GZ72" s="226"/>
      <c r="HA72" s="145"/>
      <c r="HB72" s="146"/>
      <c r="HC72" s="146"/>
      <c r="HD72" s="32" t="str">
        <f>IF('Merit Badge Counts'!X72=61,"X","")</f>
        <v/>
      </c>
      <c r="HE72" s="147"/>
      <c r="HF72" s="225"/>
      <c r="HG72" s="226"/>
      <c r="HH72" s="145"/>
      <c r="HI72" s="146"/>
      <c r="HJ72" s="146"/>
      <c r="HK72" s="32" t="str">
        <f>IF('Merit Badge Counts'!Y72=66,"X","")</f>
        <v/>
      </c>
      <c r="HL72" s="160"/>
      <c r="HM72" s="225"/>
      <c r="HN72" s="226"/>
    </row>
    <row r="73" spans="1:222" x14ac:dyDescent="0.3">
      <c r="A73" s="141" t="str">
        <f>IF(Roster!B144="","",Roster!B144)</f>
        <v/>
      </c>
      <c r="B73" s="142" t="str">
        <f>IF(Roster!C144="","",Roster!C144)</f>
        <v/>
      </c>
      <c r="C73" s="145"/>
      <c r="D73" s="146"/>
      <c r="E73" s="146"/>
      <c r="F73" s="146"/>
      <c r="G73" s="146"/>
      <c r="H73" s="147"/>
      <c r="I73" s="145"/>
      <c r="J73" s="146"/>
      <c r="K73" s="146"/>
      <c r="L73" s="147"/>
      <c r="M73" s="145"/>
      <c r="N73" s="147"/>
      <c r="O73" s="145"/>
      <c r="P73" s="147"/>
      <c r="Q73" s="148"/>
      <c r="R73" s="145"/>
      <c r="S73" s="147"/>
      <c r="T73" s="148"/>
      <c r="U73" s="225"/>
      <c r="V73" s="226"/>
      <c r="W73" s="145"/>
      <c r="X73" s="146"/>
      <c r="Y73" s="147"/>
      <c r="Z73" s="145"/>
      <c r="AA73" s="146"/>
      <c r="AB73" s="147"/>
      <c r="AC73" s="145"/>
      <c r="AD73" s="146"/>
      <c r="AE73" s="146"/>
      <c r="AF73" s="147"/>
      <c r="AG73" s="145"/>
      <c r="AH73" s="146"/>
      <c r="AI73" s="146"/>
      <c r="AJ73" s="147"/>
      <c r="AK73" s="145"/>
      <c r="AL73" s="146"/>
      <c r="AM73" s="147"/>
      <c r="AN73" s="145"/>
      <c r="AO73" s="146"/>
      <c r="AP73" s="147"/>
      <c r="AQ73" s="145"/>
      <c r="AR73" s="147"/>
      <c r="AS73" s="148"/>
      <c r="AT73" s="145"/>
      <c r="AU73" s="146"/>
      <c r="AV73" s="147"/>
      <c r="AW73" s="225"/>
      <c r="AX73" s="226"/>
      <c r="AY73" s="145"/>
      <c r="AZ73" s="146"/>
      <c r="BA73" s="147"/>
      <c r="BB73" s="145"/>
      <c r="BC73" s="146"/>
      <c r="BD73" s="146"/>
      <c r="BE73" s="146"/>
      <c r="BF73" s="146"/>
      <c r="BG73" s="146"/>
      <c r="BH73" s="147"/>
      <c r="BI73" s="145"/>
      <c r="BJ73" s="146"/>
      <c r="BK73" s="146"/>
      <c r="BL73" s="147"/>
      <c r="BM73" s="148"/>
      <c r="BN73" s="145"/>
      <c r="BO73" s="146"/>
      <c r="BP73" s="146"/>
      <c r="BQ73" s="147"/>
      <c r="BR73" s="145"/>
      <c r="BS73" s="146"/>
      <c r="BT73" s="146"/>
      <c r="BU73" s="146"/>
      <c r="BV73" s="147"/>
      <c r="BW73" s="145"/>
      <c r="BX73" s="146"/>
      <c r="BY73" s="147"/>
      <c r="BZ73" s="145"/>
      <c r="CA73" s="146"/>
      <c r="CB73" s="146"/>
      <c r="CC73" s="146"/>
      <c r="CD73" s="147"/>
      <c r="CE73" s="145"/>
      <c r="CF73" s="147"/>
      <c r="CG73" s="145"/>
      <c r="CH73" s="146"/>
      <c r="CI73" s="147"/>
      <c r="CJ73" s="225"/>
      <c r="CK73" s="226"/>
      <c r="CL73" s="145"/>
      <c r="CM73" s="147"/>
      <c r="CN73" s="145"/>
      <c r="CO73" s="146"/>
      <c r="CP73" s="146"/>
      <c r="CQ73" s="146"/>
      <c r="CR73" s="147"/>
      <c r="CS73" s="145"/>
      <c r="CT73" s="146"/>
      <c r="CU73" s="146"/>
      <c r="CV73" s="147"/>
      <c r="CW73" s="145"/>
      <c r="CX73" s="147"/>
      <c r="CY73" s="145"/>
      <c r="CZ73" s="146"/>
      <c r="DA73" s="146"/>
      <c r="DB73" s="147"/>
      <c r="DC73" s="145"/>
      <c r="DD73" s="146"/>
      <c r="DE73" s="146"/>
      <c r="DF73" s="146"/>
      <c r="DG73" s="147"/>
      <c r="DH73" s="145"/>
      <c r="DI73" s="146"/>
      <c r="DJ73" s="146"/>
      <c r="DK73" s="146"/>
      <c r="DL73" s="146"/>
      <c r="DM73" s="147"/>
      <c r="DN73" s="145"/>
      <c r="DO73" s="147"/>
      <c r="DP73" s="145"/>
      <c r="DQ73" s="146"/>
      <c r="DR73" s="146"/>
      <c r="DS73" s="147"/>
      <c r="DT73" s="148"/>
      <c r="DU73" s="154"/>
      <c r="DV73" s="146"/>
      <c r="DW73" s="147"/>
      <c r="DX73" s="225"/>
      <c r="DY73" s="226"/>
      <c r="DZ73" s="145"/>
      <c r="EA73" s="146"/>
      <c r="EB73" s="32" t="str">
        <f>IF(AND('Merit Badge Counts'!G73=4,'Merit Badge Counts'!I73=6),"X","")</f>
        <v/>
      </c>
      <c r="EC73" s="146"/>
      <c r="ED73" s="160"/>
      <c r="EE73" s="145"/>
      <c r="EF73" s="147"/>
      <c r="EG73" s="154"/>
      <c r="EH73" s="147"/>
      <c r="EI73" s="225"/>
      <c r="EJ73" s="226"/>
      <c r="EK73" s="145"/>
      <c r="EL73" s="146"/>
      <c r="EM73" s="32" t="str">
        <f>IF(AND('Merit Badge Counts'!J73=7,'Merit Badge Counts'!L73=11),"X","")</f>
        <v/>
      </c>
      <c r="EN73" s="146"/>
      <c r="EO73" s="146"/>
      <c r="EP73" s="146"/>
      <c r="EQ73" s="146"/>
      <c r="ER73" s="147"/>
      <c r="ES73" s="225"/>
      <c r="ET73" s="226"/>
      <c r="EU73" s="145"/>
      <c r="EV73" s="146"/>
      <c r="EW73" s="32" t="str">
        <f>IF(AND('Merit Badge Counts'!M73=14,'Merit Badge Counts'!O73=21),"X","")</f>
        <v/>
      </c>
      <c r="EX73" s="146"/>
      <c r="EY73" s="146"/>
      <c r="EZ73" s="146"/>
      <c r="FA73" s="147"/>
      <c r="FB73" s="225"/>
      <c r="FC73" s="226"/>
      <c r="FD73" s="145"/>
      <c r="FE73" s="146"/>
      <c r="FF73" s="146"/>
      <c r="FG73" s="32" t="str">
        <f>IF('Merit Badge Counts'!Q73=26,"X","")</f>
        <v/>
      </c>
      <c r="FH73" s="147"/>
      <c r="FI73" s="225"/>
      <c r="FJ73" s="226"/>
      <c r="FK73" s="145"/>
      <c r="FL73" s="146"/>
      <c r="FM73" s="146"/>
      <c r="FN73" s="32" t="str">
        <f>IF('Merit Badge Counts'!R73=31,"X","")</f>
        <v/>
      </c>
      <c r="FO73" s="147"/>
      <c r="FP73" s="225"/>
      <c r="FQ73" s="226"/>
      <c r="FR73" s="145"/>
      <c r="FS73" s="146"/>
      <c r="FT73" s="146"/>
      <c r="FU73" s="32" t="str">
        <f>IF('Merit Badge Counts'!S73=36,"X","")</f>
        <v/>
      </c>
      <c r="FV73" s="147"/>
      <c r="FW73" s="225"/>
      <c r="FX73" s="226"/>
      <c r="FY73" s="145"/>
      <c r="FZ73" s="146"/>
      <c r="GA73" s="146"/>
      <c r="GB73" s="32" t="str">
        <f>IF('Merit Badge Counts'!T73=41,"X","")</f>
        <v/>
      </c>
      <c r="GC73" s="147"/>
      <c r="GD73" s="225"/>
      <c r="GE73" s="226"/>
      <c r="GF73" s="145"/>
      <c r="GG73" s="146"/>
      <c r="GH73" s="146"/>
      <c r="GI73" s="32" t="str">
        <f>IF('Merit Badge Counts'!U73=46,"X","")</f>
        <v/>
      </c>
      <c r="GJ73" s="147"/>
      <c r="GK73" s="225"/>
      <c r="GL73" s="226"/>
      <c r="GM73" s="145"/>
      <c r="GN73" s="146"/>
      <c r="GO73" s="146"/>
      <c r="GP73" s="32" t="str">
        <f>IF('Merit Badge Counts'!V73=51,"X","")</f>
        <v/>
      </c>
      <c r="GQ73" s="147"/>
      <c r="GR73" s="225"/>
      <c r="GS73" s="226"/>
      <c r="GT73" s="145"/>
      <c r="GU73" s="146"/>
      <c r="GV73" s="146"/>
      <c r="GW73" s="32" t="str">
        <f>IF('Merit Badge Counts'!W73=56,"X","")</f>
        <v/>
      </c>
      <c r="GX73" s="147"/>
      <c r="GY73" s="225"/>
      <c r="GZ73" s="226"/>
      <c r="HA73" s="145"/>
      <c r="HB73" s="146"/>
      <c r="HC73" s="146"/>
      <c r="HD73" s="32" t="str">
        <f>IF('Merit Badge Counts'!X73=61,"X","")</f>
        <v/>
      </c>
      <c r="HE73" s="147"/>
      <c r="HF73" s="225"/>
      <c r="HG73" s="226"/>
      <c r="HH73" s="145"/>
      <c r="HI73" s="146"/>
      <c r="HJ73" s="146"/>
      <c r="HK73" s="32" t="str">
        <f>IF('Merit Badge Counts'!Y73=66,"X","")</f>
        <v/>
      </c>
      <c r="HL73" s="160"/>
      <c r="HM73" s="225"/>
      <c r="HN73" s="226"/>
    </row>
    <row r="74" spans="1:222" x14ac:dyDescent="0.3">
      <c r="A74" s="141" t="str">
        <f>IF(Roster!B146="","",Roster!B146)</f>
        <v/>
      </c>
      <c r="B74" s="142" t="str">
        <f>IF(Roster!C146="","",Roster!C146)</f>
        <v/>
      </c>
      <c r="C74" s="145"/>
      <c r="D74" s="146"/>
      <c r="E74" s="146"/>
      <c r="F74" s="146"/>
      <c r="G74" s="146"/>
      <c r="H74" s="147"/>
      <c r="I74" s="145"/>
      <c r="J74" s="146"/>
      <c r="K74" s="146"/>
      <c r="L74" s="147"/>
      <c r="M74" s="145"/>
      <c r="N74" s="147"/>
      <c r="O74" s="145"/>
      <c r="P74" s="147"/>
      <c r="Q74" s="148"/>
      <c r="R74" s="145"/>
      <c r="S74" s="147"/>
      <c r="T74" s="148"/>
      <c r="U74" s="225"/>
      <c r="V74" s="226"/>
      <c r="W74" s="145"/>
      <c r="X74" s="146"/>
      <c r="Y74" s="147"/>
      <c r="Z74" s="145"/>
      <c r="AA74" s="146"/>
      <c r="AB74" s="147"/>
      <c r="AC74" s="145"/>
      <c r="AD74" s="146"/>
      <c r="AE74" s="146"/>
      <c r="AF74" s="147"/>
      <c r="AG74" s="145"/>
      <c r="AH74" s="146"/>
      <c r="AI74" s="146"/>
      <c r="AJ74" s="147"/>
      <c r="AK74" s="145"/>
      <c r="AL74" s="146"/>
      <c r="AM74" s="147"/>
      <c r="AN74" s="145"/>
      <c r="AO74" s="146"/>
      <c r="AP74" s="147"/>
      <c r="AQ74" s="145"/>
      <c r="AR74" s="147"/>
      <c r="AS74" s="148"/>
      <c r="AT74" s="145"/>
      <c r="AU74" s="146"/>
      <c r="AV74" s="147"/>
      <c r="AW74" s="225"/>
      <c r="AX74" s="226"/>
      <c r="AY74" s="145"/>
      <c r="AZ74" s="146"/>
      <c r="BA74" s="147"/>
      <c r="BB74" s="145"/>
      <c r="BC74" s="146"/>
      <c r="BD74" s="146"/>
      <c r="BE74" s="146"/>
      <c r="BF74" s="146"/>
      <c r="BG74" s="146"/>
      <c r="BH74" s="147"/>
      <c r="BI74" s="145"/>
      <c r="BJ74" s="146"/>
      <c r="BK74" s="146"/>
      <c r="BL74" s="147"/>
      <c r="BM74" s="148"/>
      <c r="BN74" s="145"/>
      <c r="BO74" s="146"/>
      <c r="BP74" s="146"/>
      <c r="BQ74" s="147"/>
      <c r="BR74" s="145"/>
      <c r="BS74" s="146"/>
      <c r="BT74" s="146"/>
      <c r="BU74" s="146"/>
      <c r="BV74" s="147"/>
      <c r="BW74" s="145"/>
      <c r="BX74" s="146"/>
      <c r="BY74" s="147"/>
      <c r="BZ74" s="145"/>
      <c r="CA74" s="146"/>
      <c r="CB74" s="146"/>
      <c r="CC74" s="146"/>
      <c r="CD74" s="147"/>
      <c r="CE74" s="145"/>
      <c r="CF74" s="147"/>
      <c r="CG74" s="145"/>
      <c r="CH74" s="146"/>
      <c r="CI74" s="147"/>
      <c r="CJ74" s="225"/>
      <c r="CK74" s="226"/>
      <c r="CL74" s="145"/>
      <c r="CM74" s="147"/>
      <c r="CN74" s="145"/>
      <c r="CO74" s="146"/>
      <c r="CP74" s="146"/>
      <c r="CQ74" s="146"/>
      <c r="CR74" s="147"/>
      <c r="CS74" s="145"/>
      <c r="CT74" s="146"/>
      <c r="CU74" s="146"/>
      <c r="CV74" s="147"/>
      <c r="CW74" s="145"/>
      <c r="CX74" s="147"/>
      <c r="CY74" s="145"/>
      <c r="CZ74" s="146"/>
      <c r="DA74" s="146"/>
      <c r="DB74" s="147"/>
      <c r="DC74" s="145"/>
      <c r="DD74" s="146"/>
      <c r="DE74" s="146"/>
      <c r="DF74" s="146"/>
      <c r="DG74" s="147"/>
      <c r="DH74" s="145"/>
      <c r="DI74" s="146"/>
      <c r="DJ74" s="146"/>
      <c r="DK74" s="146"/>
      <c r="DL74" s="146"/>
      <c r="DM74" s="147"/>
      <c r="DN74" s="145"/>
      <c r="DO74" s="147"/>
      <c r="DP74" s="145"/>
      <c r="DQ74" s="146"/>
      <c r="DR74" s="146"/>
      <c r="DS74" s="147"/>
      <c r="DT74" s="148"/>
      <c r="DU74" s="154"/>
      <c r="DV74" s="146"/>
      <c r="DW74" s="147"/>
      <c r="DX74" s="225"/>
      <c r="DY74" s="226"/>
      <c r="DZ74" s="145"/>
      <c r="EA74" s="146"/>
      <c r="EB74" s="32" t="str">
        <f>IF(AND('Merit Badge Counts'!G74=4,'Merit Badge Counts'!I74=6),"X","")</f>
        <v/>
      </c>
      <c r="EC74" s="146"/>
      <c r="ED74" s="160"/>
      <c r="EE74" s="145"/>
      <c r="EF74" s="147"/>
      <c r="EG74" s="154"/>
      <c r="EH74" s="147"/>
      <c r="EI74" s="225"/>
      <c r="EJ74" s="226"/>
      <c r="EK74" s="145"/>
      <c r="EL74" s="146"/>
      <c r="EM74" s="32" t="str">
        <f>IF(AND('Merit Badge Counts'!J74=7,'Merit Badge Counts'!L74=11),"X","")</f>
        <v/>
      </c>
      <c r="EN74" s="146"/>
      <c r="EO74" s="146"/>
      <c r="EP74" s="146"/>
      <c r="EQ74" s="146"/>
      <c r="ER74" s="147"/>
      <c r="ES74" s="225"/>
      <c r="ET74" s="226"/>
      <c r="EU74" s="145"/>
      <c r="EV74" s="146"/>
      <c r="EW74" s="32" t="str">
        <f>IF(AND('Merit Badge Counts'!M74=14,'Merit Badge Counts'!O74=21),"X","")</f>
        <v/>
      </c>
      <c r="EX74" s="146"/>
      <c r="EY74" s="146"/>
      <c r="EZ74" s="146"/>
      <c r="FA74" s="147"/>
      <c r="FB74" s="225"/>
      <c r="FC74" s="226"/>
      <c r="FD74" s="145"/>
      <c r="FE74" s="146"/>
      <c r="FF74" s="146"/>
      <c r="FG74" s="32" t="str">
        <f>IF('Merit Badge Counts'!Q74=26,"X","")</f>
        <v/>
      </c>
      <c r="FH74" s="147"/>
      <c r="FI74" s="225"/>
      <c r="FJ74" s="226"/>
      <c r="FK74" s="145"/>
      <c r="FL74" s="146"/>
      <c r="FM74" s="146"/>
      <c r="FN74" s="32" t="str">
        <f>IF('Merit Badge Counts'!R74=31,"X","")</f>
        <v/>
      </c>
      <c r="FO74" s="147"/>
      <c r="FP74" s="225"/>
      <c r="FQ74" s="226"/>
      <c r="FR74" s="145"/>
      <c r="FS74" s="146"/>
      <c r="FT74" s="146"/>
      <c r="FU74" s="32" t="str">
        <f>IF('Merit Badge Counts'!S74=36,"X","")</f>
        <v/>
      </c>
      <c r="FV74" s="147"/>
      <c r="FW74" s="225"/>
      <c r="FX74" s="226"/>
      <c r="FY74" s="145"/>
      <c r="FZ74" s="146"/>
      <c r="GA74" s="146"/>
      <c r="GB74" s="32" t="str">
        <f>IF('Merit Badge Counts'!T74=41,"X","")</f>
        <v/>
      </c>
      <c r="GC74" s="147"/>
      <c r="GD74" s="225"/>
      <c r="GE74" s="226"/>
      <c r="GF74" s="145"/>
      <c r="GG74" s="146"/>
      <c r="GH74" s="146"/>
      <c r="GI74" s="32" t="str">
        <f>IF('Merit Badge Counts'!U74=46,"X","")</f>
        <v/>
      </c>
      <c r="GJ74" s="147"/>
      <c r="GK74" s="225"/>
      <c r="GL74" s="226"/>
      <c r="GM74" s="145"/>
      <c r="GN74" s="146"/>
      <c r="GO74" s="146"/>
      <c r="GP74" s="32" t="str">
        <f>IF('Merit Badge Counts'!V74=51,"X","")</f>
        <v/>
      </c>
      <c r="GQ74" s="147"/>
      <c r="GR74" s="225"/>
      <c r="GS74" s="226"/>
      <c r="GT74" s="145"/>
      <c r="GU74" s="146"/>
      <c r="GV74" s="146"/>
      <c r="GW74" s="32" t="str">
        <f>IF('Merit Badge Counts'!W74=56,"X","")</f>
        <v/>
      </c>
      <c r="GX74" s="147"/>
      <c r="GY74" s="225"/>
      <c r="GZ74" s="226"/>
      <c r="HA74" s="145"/>
      <c r="HB74" s="146"/>
      <c r="HC74" s="146"/>
      <c r="HD74" s="32" t="str">
        <f>IF('Merit Badge Counts'!X74=61,"X","")</f>
        <v/>
      </c>
      <c r="HE74" s="147"/>
      <c r="HF74" s="225"/>
      <c r="HG74" s="226"/>
      <c r="HH74" s="145"/>
      <c r="HI74" s="146"/>
      <c r="HJ74" s="146"/>
      <c r="HK74" s="32" t="str">
        <f>IF('Merit Badge Counts'!Y74=66,"X","")</f>
        <v/>
      </c>
      <c r="HL74" s="160"/>
      <c r="HM74" s="225"/>
      <c r="HN74" s="226"/>
    </row>
    <row r="75" spans="1:222" x14ac:dyDescent="0.3">
      <c r="A75" s="141" t="str">
        <f>IF(Roster!B148="","",Roster!B148)</f>
        <v/>
      </c>
      <c r="B75" s="142" t="str">
        <f>IF(Roster!C148="","",Roster!C148)</f>
        <v/>
      </c>
      <c r="C75" s="145"/>
      <c r="D75" s="146"/>
      <c r="E75" s="146"/>
      <c r="F75" s="146"/>
      <c r="G75" s="146"/>
      <c r="H75" s="147"/>
      <c r="I75" s="145"/>
      <c r="J75" s="146"/>
      <c r="K75" s="146"/>
      <c r="L75" s="147"/>
      <c r="M75" s="145"/>
      <c r="N75" s="147"/>
      <c r="O75" s="145"/>
      <c r="P75" s="147"/>
      <c r="Q75" s="148"/>
      <c r="R75" s="145"/>
      <c r="S75" s="147"/>
      <c r="T75" s="148"/>
      <c r="U75" s="225"/>
      <c r="V75" s="226"/>
      <c r="W75" s="145"/>
      <c r="X75" s="146"/>
      <c r="Y75" s="147"/>
      <c r="Z75" s="145"/>
      <c r="AA75" s="146"/>
      <c r="AB75" s="147"/>
      <c r="AC75" s="145"/>
      <c r="AD75" s="146"/>
      <c r="AE75" s="146"/>
      <c r="AF75" s="147"/>
      <c r="AG75" s="145"/>
      <c r="AH75" s="146"/>
      <c r="AI75" s="146"/>
      <c r="AJ75" s="147"/>
      <c r="AK75" s="145"/>
      <c r="AL75" s="146"/>
      <c r="AM75" s="147"/>
      <c r="AN75" s="145"/>
      <c r="AO75" s="146"/>
      <c r="AP75" s="147"/>
      <c r="AQ75" s="145"/>
      <c r="AR75" s="147"/>
      <c r="AS75" s="148"/>
      <c r="AT75" s="145"/>
      <c r="AU75" s="146"/>
      <c r="AV75" s="147"/>
      <c r="AW75" s="225"/>
      <c r="AX75" s="226"/>
      <c r="AY75" s="145"/>
      <c r="AZ75" s="146"/>
      <c r="BA75" s="147"/>
      <c r="BB75" s="145"/>
      <c r="BC75" s="146"/>
      <c r="BD75" s="146"/>
      <c r="BE75" s="146"/>
      <c r="BF75" s="146"/>
      <c r="BG75" s="146"/>
      <c r="BH75" s="147"/>
      <c r="BI75" s="145"/>
      <c r="BJ75" s="146"/>
      <c r="BK75" s="146"/>
      <c r="BL75" s="147"/>
      <c r="BM75" s="148"/>
      <c r="BN75" s="145"/>
      <c r="BO75" s="146"/>
      <c r="BP75" s="146"/>
      <c r="BQ75" s="147"/>
      <c r="BR75" s="145"/>
      <c r="BS75" s="146"/>
      <c r="BT75" s="146"/>
      <c r="BU75" s="146"/>
      <c r="BV75" s="147"/>
      <c r="BW75" s="145"/>
      <c r="BX75" s="146"/>
      <c r="BY75" s="147"/>
      <c r="BZ75" s="145"/>
      <c r="CA75" s="146"/>
      <c r="CB75" s="146"/>
      <c r="CC75" s="146"/>
      <c r="CD75" s="147"/>
      <c r="CE75" s="145"/>
      <c r="CF75" s="147"/>
      <c r="CG75" s="145"/>
      <c r="CH75" s="146"/>
      <c r="CI75" s="147"/>
      <c r="CJ75" s="225"/>
      <c r="CK75" s="226"/>
      <c r="CL75" s="145"/>
      <c r="CM75" s="147"/>
      <c r="CN75" s="145"/>
      <c r="CO75" s="146"/>
      <c r="CP75" s="146"/>
      <c r="CQ75" s="146"/>
      <c r="CR75" s="147"/>
      <c r="CS75" s="145"/>
      <c r="CT75" s="146"/>
      <c r="CU75" s="146"/>
      <c r="CV75" s="147"/>
      <c r="CW75" s="145"/>
      <c r="CX75" s="147"/>
      <c r="CY75" s="145"/>
      <c r="CZ75" s="146"/>
      <c r="DA75" s="146"/>
      <c r="DB75" s="147"/>
      <c r="DC75" s="145"/>
      <c r="DD75" s="146"/>
      <c r="DE75" s="146"/>
      <c r="DF75" s="146"/>
      <c r="DG75" s="147"/>
      <c r="DH75" s="145"/>
      <c r="DI75" s="146"/>
      <c r="DJ75" s="146"/>
      <c r="DK75" s="146"/>
      <c r="DL75" s="146"/>
      <c r="DM75" s="147"/>
      <c r="DN75" s="145"/>
      <c r="DO75" s="147"/>
      <c r="DP75" s="145"/>
      <c r="DQ75" s="146"/>
      <c r="DR75" s="146"/>
      <c r="DS75" s="147"/>
      <c r="DT75" s="148"/>
      <c r="DU75" s="154"/>
      <c r="DV75" s="146"/>
      <c r="DW75" s="147"/>
      <c r="DX75" s="225"/>
      <c r="DY75" s="226"/>
      <c r="DZ75" s="145"/>
      <c r="EA75" s="146"/>
      <c r="EB75" s="32" t="str">
        <f>IF(AND('Merit Badge Counts'!G75=4,'Merit Badge Counts'!I75=6),"X","")</f>
        <v/>
      </c>
      <c r="EC75" s="146"/>
      <c r="ED75" s="160"/>
      <c r="EE75" s="145"/>
      <c r="EF75" s="147"/>
      <c r="EG75" s="154"/>
      <c r="EH75" s="147"/>
      <c r="EI75" s="225"/>
      <c r="EJ75" s="226"/>
      <c r="EK75" s="145"/>
      <c r="EL75" s="146"/>
      <c r="EM75" s="32" t="str">
        <f>IF(AND('Merit Badge Counts'!J75=7,'Merit Badge Counts'!L75=11),"X","")</f>
        <v/>
      </c>
      <c r="EN75" s="146"/>
      <c r="EO75" s="146"/>
      <c r="EP75" s="146"/>
      <c r="EQ75" s="146"/>
      <c r="ER75" s="147"/>
      <c r="ES75" s="225"/>
      <c r="ET75" s="226"/>
      <c r="EU75" s="145"/>
      <c r="EV75" s="146"/>
      <c r="EW75" s="32" t="str">
        <f>IF(AND('Merit Badge Counts'!M75=14,'Merit Badge Counts'!O75=21),"X","")</f>
        <v/>
      </c>
      <c r="EX75" s="146"/>
      <c r="EY75" s="146"/>
      <c r="EZ75" s="146"/>
      <c r="FA75" s="147"/>
      <c r="FB75" s="225"/>
      <c r="FC75" s="226"/>
      <c r="FD75" s="145"/>
      <c r="FE75" s="146"/>
      <c r="FF75" s="146"/>
      <c r="FG75" s="32" t="str">
        <f>IF('Merit Badge Counts'!Q75=26,"X","")</f>
        <v/>
      </c>
      <c r="FH75" s="147"/>
      <c r="FI75" s="225"/>
      <c r="FJ75" s="226"/>
      <c r="FK75" s="145"/>
      <c r="FL75" s="146"/>
      <c r="FM75" s="146"/>
      <c r="FN75" s="32" t="str">
        <f>IF('Merit Badge Counts'!R75=31,"X","")</f>
        <v/>
      </c>
      <c r="FO75" s="147"/>
      <c r="FP75" s="225"/>
      <c r="FQ75" s="226"/>
      <c r="FR75" s="145"/>
      <c r="FS75" s="146"/>
      <c r="FT75" s="146"/>
      <c r="FU75" s="32" t="str">
        <f>IF('Merit Badge Counts'!S75=36,"X","")</f>
        <v/>
      </c>
      <c r="FV75" s="147"/>
      <c r="FW75" s="225"/>
      <c r="FX75" s="226"/>
      <c r="FY75" s="145"/>
      <c r="FZ75" s="146"/>
      <c r="GA75" s="146"/>
      <c r="GB75" s="32" t="str">
        <f>IF('Merit Badge Counts'!T75=41,"X","")</f>
        <v/>
      </c>
      <c r="GC75" s="147"/>
      <c r="GD75" s="225"/>
      <c r="GE75" s="226"/>
      <c r="GF75" s="145"/>
      <c r="GG75" s="146"/>
      <c r="GH75" s="146"/>
      <c r="GI75" s="32" t="str">
        <f>IF('Merit Badge Counts'!U75=46,"X","")</f>
        <v/>
      </c>
      <c r="GJ75" s="147"/>
      <c r="GK75" s="225"/>
      <c r="GL75" s="226"/>
      <c r="GM75" s="145"/>
      <c r="GN75" s="146"/>
      <c r="GO75" s="146"/>
      <c r="GP75" s="32" t="str">
        <f>IF('Merit Badge Counts'!V75=51,"X","")</f>
        <v/>
      </c>
      <c r="GQ75" s="147"/>
      <c r="GR75" s="225"/>
      <c r="GS75" s="226"/>
      <c r="GT75" s="145"/>
      <c r="GU75" s="146"/>
      <c r="GV75" s="146"/>
      <c r="GW75" s="32" t="str">
        <f>IF('Merit Badge Counts'!W75=56,"X","")</f>
        <v/>
      </c>
      <c r="GX75" s="147"/>
      <c r="GY75" s="225"/>
      <c r="GZ75" s="226"/>
      <c r="HA75" s="145"/>
      <c r="HB75" s="146"/>
      <c r="HC75" s="146"/>
      <c r="HD75" s="32" t="str">
        <f>IF('Merit Badge Counts'!X75=61,"X","")</f>
        <v/>
      </c>
      <c r="HE75" s="147"/>
      <c r="HF75" s="225"/>
      <c r="HG75" s="226"/>
      <c r="HH75" s="145"/>
      <c r="HI75" s="146"/>
      <c r="HJ75" s="146"/>
      <c r="HK75" s="32" t="str">
        <f>IF('Merit Badge Counts'!Y75=66,"X","")</f>
        <v/>
      </c>
      <c r="HL75" s="160"/>
      <c r="HM75" s="225"/>
      <c r="HN75" s="226"/>
    </row>
    <row r="76" spans="1:222" x14ac:dyDescent="0.3">
      <c r="A76" s="141" t="str">
        <f>IF(Roster!B150="","",Roster!B150)</f>
        <v/>
      </c>
      <c r="B76" s="142" t="str">
        <f>IF(Roster!C150="","",Roster!C150)</f>
        <v/>
      </c>
      <c r="C76" s="145"/>
      <c r="D76" s="146"/>
      <c r="E76" s="146"/>
      <c r="F76" s="146"/>
      <c r="G76" s="146"/>
      <c r="H76" s="147"/>
      <c r="I76" s="145"/>
      <c r="J76" s="146"/>
      <c r="K76" s="146"/>
      <c r="L76" s="147"/>
      <c r="M76" s="145"/>
      <c r="N76" s="147"/>
      <c r="O76" s="145"/>
      <c r="P76" s="147"/>
      <c r="Q76" s="148"/>
      <c r="R76" s="145"/>
      <c r="S76" s="147"/>
      <c r="T76" s="148"/>
      <c r="U76" s="225"/>
      <c r="V76" s="226"/>
      <c r="W76" s="145"/>
      <c r="X76" s="146"/>
      <c r="Y76" s="147"/>
      <c r="Z76" s="145"/>
      <c r="AA76" s="146"/>
      <c r="AB76" s="147"/>
      <c r="AC76" s="145"/>
      <c r="AD76" s="146"/>
      <c r="AE76" s="146"/>
      <c r="AF76" s="147"/>
      <c r="AG76" s="145"/>
      <c r="AH76" s="146"/>
      <c r="AI76" s="146"/>
      <c r="AJ76" s="147"/>
      <c r="AK76" s="145"/>
      <c r="AL76" s="146"/>
      <c r="AM76" s="147"/>
      <c r="AN76" s="145"/>
      <c r="AO76" s="146"/>
      <c r="AP76" s="147"/>
      <c r="AQ76" s="145"/>
      <c r="AR76" s="147"/>
      <c r="AS76" s="148"/>
      <c r="AT76" s="145"/>
      <c r="AU76" s="146"/>
      <c r="AV76" s="147"/>
      <c r="AW76" s="225"/>
      <c r="AX76" s="226"/>
      <c r="AY76" s="145"/>
      <c r="AZ76" s="146"/>
      <c r="BA76" s="147"/>
      <c r="BB76" s="145"/>
      <c r="BC76" s="146"/>
      <c r="BD76" s="146"/>
      <c r="BE76" s="146"/>
      <c r="BF76" s="146"/>
      <c r="BG76" s="146"/>
      <c r="BH76" s="147"/>
      <c r="BI76" s="145"/>
      <c r="BJ76" s="146"/>
      <c r="BK76" s="146"/>
      <c r="BL76" s="147"/>
      <c r="BM76" s="148"/>
      <c r="BN76" s="145"/>
      <c r="BO76" s="146"/>
      <c r="BP76" s="146"/>
      <c r="BQ76" s="147"/>
      <c r="BR76" s="145"/>
      <c r="BS76" s="146"/>
      <c r="BT76" s="146"/>
      <c r="BU76" s="146"/>
      <c r="BV76" s="147"/>
      <c r="BW76" s="145"/>
      <c r="BX76" s="146"/>
      <c r="BY76" s="147"/>
      <c r="BZ76" s="145"/>
      <c r="CA76" s="146"/>
      <c r="CB76" s="146"/>
      <c r="CC76" s="146"/>
      <c r="CD76" s="147"/>
      <c r="CE76" s="145"/>
      <c r="CF76" s="147"/>
      <c r="CG76" s="145"/>
      <c r="CH76" s="146"/>
      <c r="CI76" s="147"/>
      <c r="CJ76" s="225"/>
      <c r="CK76" s="226"/>
      <c r="CL76" s="145"/>
      <c r="CM76" s="147"/>
      <c r="CN76" s="145"/>
      <c r="CO76" s="146"/>
      <c r="CP76" s="146"/>
      <c r="CQ76" s="146"/>
      <c r="CR76" s="147"/>
      <c r="CS76" s="145"/>
      <c r="CT76" s="146"/>
      <c r="CU76" s="146"/>
      <c r="CV76" s="147"/>
      <c r="CW76" s="145"/>
      <c r="CX76" s="147"/>
      <c r="CY76" s="145"/>
      <c r="CZ76" s="146"/>
      <c r="DA76" s="146"/>
      <c r="DB76" s="147"/>
      <c r="DC76" s="145"/>
      <c r="DD76" s="146"/>
      <c r="DE76" s="146"/>
      <c r="DF76" s="146"/>
      <c r="DG76" s="147"/>
      <c r="DH76" s="145"/>
      <c r="DI76" s="146"/>
      <c r="DJ76" s="146"/>
      <c r="DK76" s="146"/>
      <c r="DL76" s="146"/>
      <c r="DM76" s="147"/>
      <c r="DN76" s="145"/>
      <c r="DO76" s="147"/>
      <c r="DP76" s="145"/>
      <c r="DQ76" s="146"/>
      <c r="DR76" s="146"/>
      <c r="DS76" s="147"/>
      <c r="DT76" s="148"/>
      <c r="DU76" s="154"/>
      <c r="DV76" s="146"/>
      <c r="DW76" s="147"/>
      <c r="DX76" s="225"/>
      <c r="DY76" s="226"/>
      <c r="DZ76" s="145"/>
      <c r="EA76" s="146"/>
      <c r="EB76" s="32" t="str">
        <f>IF(AND('Merit Badge Counts'!G76=4,'Merit Badge Counts'!I76=6),"X","")</f>
        <v/>
      </c>
      <c r="EC76" s="146"/>
      <c r="ED76" s="160"/>
      <c r="EE76" s="145"/>
      <c r="EF76" s="147"/>
      <c r="EG76" s="154"/>
      <c r="EH76" s="147"/>
      <c r="EI76" s="225"/>
      <c r="EJ76" s="226"/>
      <c r="EK76" s="145"/>
      <c r="EL76" s="146"/>
      <c r="EM76" s="32" t="str">
        <f>IF(AND('Merit Badge Counts'!J76=7,'Merit Badge Counts'!L76=11),"X","")</f>
        <v/>
      </c>
      <c r="EN76" s="146"/>
      <c r="EO76" s="146"/>
      <c r="EP76" s="146"/>
      <c r="EQ76" s="146"/>
      <c r="ER76" s="147"/>
      <c r="ES76" s="225"/>
      <c r="ET76" s="226"/>
      <c r="EU76" s="145"/>
      <c r="EV76" s="146"/>
      <c r="EW76" s="32" t="str">
        <f>IF(AND('Merit Badge Counts'!M76=14,'Merit Badge Counts'!O76=21),"X","")</f>
        <v/>
      </c>
      <c r="EX76" s="146"/>
      <c r="EY76" s="146"/>
      <c r="EZ76" s="146"/>
      <c r="FA76" s="147"/>
      <c r="FB76" s="225"/>
      <c r="FC76" s="226"/>
      <c r="FD76" s="145"/>
      <c r="FE76" s="146"/>
      <c r="FF76" s="146"/>
      <c r="FG76" s="32" t="str">
        <f>IF('Merit Badge Counts'!Q76=26,"X","")</f>
        <v/>
      </c>
      <c r="FH76" s="147"/>
      <c r="FI76" s="225"/>
      <c r="FJ76" s="226"/>
      <c r="FK76" s="145"/>
      <c r="FL76" s="146"/>
      <c r="FM76" s="146"/>
      <c r="FN76" s="32" t="str">
        <f>IF('Merit Badge Counts'!R76=31,"X","")</f>
        <v/>
      </c>
      <c r="FO76" s="147"/>
      <c r="FP76" s="225"/>
      <c r="FQ76" s="226"/>
      <c r="FR76" s="145"/>
      <c r="FS76" s="146"/>
      <c r="FT76" s="146"/>
      <c r="FU76" s="32" t="str">
        <f>IF('Merit Badge Counts'!S76=36,"X","")</f>
        <v/>
      </c>
      <c r="FV76" s="147"/>
      <c r="FW76" s="225"/>
      <c r="FX76" s="226"/>
      <c r="FY76" s="145"/>
      <c r="FZ76" s="146"/>
      <c r="GA76" s="146"/>
      <c r="GB76" s="32" t="str">
        <f>IF('Merit Badge Counts'!T76=41,"X","")</f>
        <v/>
      </c>
      <c r="GC76" s="147"/>
      <c r="GD76" s="225"/>
      <c r="GE76" s="226"/>
      <c r="GF76" s="145"/>
      <c r="GG76" s="146"/>
      <c r="GH76" s="146"/>
      <c r="GI76" s="32" t="str">
        <f>IF('Merit Badge Counts'!U76=46,"X","")</f>
        <v/>
      </c>
      <c r="GJ76" s="147"/>
      <c r="GK76" s="225"/>
      <c r="GL76" s="226"/>
      <c r="GM76" s="145"/>
      <c r="GN76" s="146"/>
      <c r="GO76" s="146"/>
      <c r="GP76" s="32" t="str">
        <f>IF('Merit Badge Counts'!V76=51,"X","")</f>
        <v/>
      </c>
      <c r="GQ76" s="147"/>
      <c r="GR76" s="225"/>
      <c r="GS76" s="226"/>
      <c r="GT76" s="145"/>
      <c r="GU76" s="146"/>
      <c r="GV76" s="146"/>
      <c r="GW76" s="32" t="str">
        <f>IF('Merit Badge Counts'!W76=56,"X","")</f>
        <v/>
      </c>
      <c r="GX76" s="147"/>
      <c r="GY76" s="225"/>
      <c r="GZ76" s="226"/>
      <c r="HA76" s="145"/>
      <c r="HB76" s="146"/>
      <c r="HC76" s="146"/>
      <c r="HD76" s="32" t="str">
        <f>IF('Merit Badge Counts'!X76=61,"X","")</f>
        <v/>
      </c>
      <c r="HE76" s="147"/>
      <c r="HF76" s="225"/>
      <c r="HG76" s="226"/>
      <c r="HH76" s="145"/>
      <c r="HI76" s="146"/>
      <c r="HJ76" s="146"/>
      <c r="HK76" s="32" t="str">
        <f>IF('Merit Badge Counts'!Y76=66,"X","")</f>
        <v/>
      </c>
      <c r="HL76" s="160"/>
      <c r="HM76" s="225"/>
      <c r="HN76" s="226"/>
    </row>
    <row r="77" spans="1:222" x14ac:dyDescent="0.3">
      <c r="A77" s="141" t="str">
        <f>IF(Roster!B152="","",Roster!B152)</f>
        <v/>
      </c>
      <c r="B77" s="142" t="str">
        <f>IF(Roster!C152="","",Roster!C152)</f>
        <v/>
      </c>
      <c r="C77" s="145"/>
      <c r="D77" s="146"/>
      <c r="E77" s="146"/>
      <c r="F77" s="146"/>
      <c r="G77" s="146"/>
      <c r="H77" s="147"/>
      <c r="I77" s="145"/>
      <c r="J77" s="146"/>
      <c r="K77" s="146"/>
      <c r="L77" s="147"/>
      <c r="M77" s="145"/>
      <c r="N77" s="147"/>
      <c r="O77" s="145"/>
      <c r="P77" s="147"/>
      <c r="Q77" s="148"/>
      <c r="R77" s="145"/>
      <c r="S77" s="147"/>
      <c r="T77" s="148"/>
      <c r="U77" s="225"/>
      <c r="V77" s="226"/>
      <c r="W77" s="145"/>
      <c r="X77" s="146"/>
      <c r="Y77" s="147"/>
      <c r="Z77" s="145"/>
      <c r="AA77" s="146"/>
      <c r="AB77" s="147"/>
      <c r="AC77" s="145"/>
      <c r="AD77" s="146"/>
      <c r="AE77" s="146"/>
      <c r="AF77" s="147"/>
      <c r="AG77" s="145"/>
      <c r="AH77" s="146"/>
      <c r="AI77" s="146"/>
      <c r="AJ77" s="147"/>
      <c r="AK77" s="145"/>
      <c r="AL77" s="146"/>
      <c r="AM77" s="147"/>
      <c r="AN77" s="145"/>
      <c r="AO77" s="146"/>
      <c r="AP77" s="147"/>
      <c r="AQ77" s="145"/>
      <c r="AR77" s="147"/>
      <c r="AS77" s="148"/>
      <c r="AT77" s="145"/>
      <c r="AU77" s="146"/>
      <c r="AV77" s="147"/>
      <c r="AW77" s="225"/>
      <c r="AX77" s="226"/>
      <c r="AY77" s="145"/>
      <c r="AZ77" s="146"/>
      <c r="BA77" s="147"/>
      <c r="BB77" s="145"/>
      <c r="BC77" s="146"/>
      <c r="BD77" s="146"/>
      <c r="BE77" s="146"/>
      <c r="BF77" s="146"/>
      <c r="BG77" s="146"/>
      <c r="BH77" s="147"/>
      <c r="BI77" s="145"/>
      <c r="BJ77" s="146"/>
      <c r="BK77" s="146"/>
      <c r="BL77" s="147"/>
      <c r="BM77" s="148"/>
      <c r="BN77" s="145"/>
      <c r="BO77" s="146"/>
      <c r="BP77" s="146"/>
      <c r="BQ77" s="147"/>
      <c r="BR77" s="145"/>
      <c r="BS77" s="146"/>
      <c r="BT77" s="146"/>
      <c r="BU77" s="146"/>
      <c r="BV77" s="147"/>
      <c r="BW77" s="145"/>
      <c r="BX77" s="146"/>
      <c r="BY77" s="147"/>
      <c r="BZ77" s="145"/>
      <c r="CA77" s="146"/>
      <c r="CB77" s="146"/>
      <c r="CC77" s="146"/>
      <c r="CD77" s="147"/>
      <c r="CE77" s="145"/>
      <c r="CF77" s="147"/>
      <c r="CG77" s="145"/>
      <c r="CH77" s="146"/>
      <c r="CI77" s="147"/>
      <c r="CJ77" s="225"/>
      <c r="CK77" s="226"/>
      <c r="CL77" s="145"/>
      <c r="CM77" s="147"/>
      <c r="CN77" s="145"/>
      <c r="CO77" s="146"/>
      <c r="CP77" s="146"/>
      <c r="CQ77" s="146"/>
      <c r="CR77" s="147"/>
      <c r="CS77" s="145"/>
      <c r="CT77" s="146"/>
      <c r="CU77" s="146"/>
      <c r="CV77" s="147"/>
      <c r="CW77" s="145"/>
      <c r="CX77" s="147"/>
      <c r="CY77" s="145"/>
      <c r="CZ77" s="146"/>
      <c r="DA77" s="146"/>
      <c r="DB77" s="147"/>
      <c r="DC77" s="145"/>
      <c r="DD77" s="146"/>
      <c r="DE77" s="146"/>
      <c r="DF77" s="146"/>
      <c r="DG77" s="147"/>
      <c r="DH77" s="145"/>
      <c r="DI77" s="146"/>
      <c r="DJ77" s="146"/>
      <c r="DK77" s="146"/>
      <c r="DL77" s="146"/>
      <c r="DM77" s="147"/>
      <c r="DN77" s="145"/>
      <c r="DO77" s="147"/>
      <c r="DP77" s="145"/>
      <c r="DQ77" s="146"/>
      <c r="DR77" s="146"/>
      <c r="DS77" s="147"/>
      <c r="DT77" s="148"/>
      <c r="DU77" s="154"/>
      <c r="DV77" s="146"/>
      <c r="DW77" s="147"/>
      <c r="DX77" s="225"/>
      <c r="DY77" s="226"/>
      <c r="DZ77" s="145"/>
      <c r="EA77" s="146"/>
      <c r="EB77" s="32" t="str">
        <f>IF(AND('Merit Badge Counts'!G77=4,'Merit Badge Counts'!I77=6),"X","")</f>
        <v/>
      </c>
      <c r="EC77" s="146"/>
      <c r="ED77" s="160"/>
      <c r="EE77" s="145"/>
      <c r="EF77" s="147"/>
      <c r="EG77" s="154"/>
      <c r="EH77" s="147"/>
      <c r="EI77" s="225"/>
      <c r="EJ77" s="226"/>
      <c r="EK77" s="145"/>
      <c r="EL77" s="146"/>
      <c r="EM77" s="32" t="str">
        <f>IF(AND('Merit Badge Counts'!J77=7,'Merit Badge Counts'!L77=11),"X","")</f>
        <v/>
      </c>
      <c r="EN77" s="146"/>
      <c r="EO77" s="146"/>
      <c r="EP77" s="146"/>
      <c r="EQ77" s="146"/>
      <c r="ER77" s="147"/>
      <c r="ES77" s="225"/>
      <c r="ET77" s="226"/>
      <c r="EU77" s="145"/>
      <c r="EV77" s="146"/>
      <c r="EW77" s="32" t="str">
        <f>IF(AND('Merit Badge Counts'!M77=14,'Merit Badge Counts'!O77=21),"X","")</f>
        <v/>
      </c>
      <c r="EX77" s="146"/>
      <c r="EY77" s="146"/>
      <c r="EZ77" s="146"/>
      <c r="FA77" s="147"/>
      <c r="FB77" s="225"/>
      <c r="FC77" s="226"/>
      <c r="FD77" s="145"/>
      <c r="FE77" s="146"/>
      <c r="FF77" s="146"/>
      <c r="FG77" s="32" t="str">
        <f>IF('Merit Badge Counts'!Q77=26,"X","")</f>
        <v/>
      </c>
      <c r="FH77" s="147"/>
      <c r="FI77" s="225"/>
      <c r="FJ77" s="226"/>
      <c r="FK77" s="145"/>
      <c r="FL77" s="146"/>
      <c r="FM77" s="146"/>
      <c r="FN77" s="32" t="str">
        <f>IF('Merit Badge Counts'!R77=31,"X","")</f>
        <v/>
      </c>
      <c r="FO77" s="147"/>
      <c r="FP77" s="225"/>
      <c r="FQ77" s="226"/>
      <c r="FR77" s="145"/>
      <c r="FS77" s="146"/>
      <c r="FT77" s="146"/>
      <c r="FU77" s="32" t="str">
        <f>IF('Merit Badge Counts'!S77=36,"X","")</f>
        <v/>
      </c>
      <c r="FV77" s="147"/>
      <c r="FW77" s="225"/>
      <c r="FX77" s="226"/>
      <c r="FY77" s="145"/>
      <c r="FZ77" s="146"/>
      <c r="GA77" s="146"/>
      <c r="GB77" s="32" t="str">
        <f>IF('Merit Badge Counts'!T77=41,"X","")</f>
        <v/>
      </c>
      <c r="GC77" s="147"/>
      <c r="GD77" s="225"/>
      <c r="GE77" s="226"/>
      <c r="GF77" s="145"/>
      <c r="GG77" s="146"/>
      <c r="GH77" s="146"/>
      <c r="GI77" s="32" t="str">
        <f>IF('Merit Badge Counts'!U77=46,"X","")</f>
        <v/>
      </c>
      <c r="GJ77" s="147"/>
      <c r="GK77" s="225"/>
      <c r="GL77" s="226"/>
      <c r="GM77" s="145"/>
      <c r="GN77" s="146"/>
      <c r="GO77" s="146"/>
      <c r="GP77" s="32" t="str">
        <f>IF('Merit Badge Counts'!V77=51,"X","")</f>
        <v/>
      </c>
      <c r="GQ77" s="147"/>
      <c r="GR77" s="225"/>
      <c r="GS77" s="226"/>
      <c r="GT77" s="145"/>
      <c r="GU77" s="146"/>
      <c r="GV77" s="146"/>
      <c r="GW77" s="32" t="str">
        <f>IF('Merit Badge Counts'!W77=56,"X","")</f>
        <v/>
      </c>
      <c r="GX77" s="147"/>
      <c r="GY77" s="225"/>
      <c r="GZ77" s="226"/>
      <c r="HA77" s="145"/>
      <c r="HB77" s="146"/>
      <c r="HC77" s="146"/>
      <c r="HD77" s="32" t="str">
        <f>IF('Merit Badge Counts'!X77=61,"X","")</f>
        <v/>
      </c>
      <c r="HE77" s="147"/>
      <c r="HF77" s="225"/>
      <c r="HG77" s="226"/>
      <c r="HH77" s="145"/>
      <c r="HI77" s="146"/>
      <c r="HJ77" s="146"/>
      <c r="HK77" s="32" t="str">
        <f>IF('Merit Badge Counts'!Y77=66,"X","")</f>
        <v/>
      </c>
      <c r="HL77" s="160"/>
      <c r="HM77" s="225"/>
      <c r="HN77" s="226"/>
    </row>
    <row r="78" spans="1:222" x14ac:dyDescent="0.3">
      <c r="A78" s="141" t="str">
        <f>IF(Roster!B154="","",Roster!B154)</f>
        <v/>
      </c>
      <c r="B78" s="142" t="str">
        <f>IF(Roster!C154="","",Roster!C154)</f>
        <v/>
      </c>
      <c r="C78" s="145"/>
      <c r="D78" s="146"/>
      <c r="E78" s="146"/>
      <c r="F78" s="146"/>
      <c r="G78" s="146"/>
      <c r="H78" s="147"/>
      <c r="I78" s="145"/>
      <c r="J78" s="146"/>
      <c r="K78" s="146"/>
      <c r="L78" s="147"/>
      <c r="M78" s="145"/>
      <c r="N78" s="147"/>
      <c r="O78" s="145"/>
      <c r="P78" s="147"/>
      <c r="Q78" s="148"/>
      <c r="R78" s="145"/>
      <c r="S78" s="147"/>
      <c r="T78" s="148"/>
      <c r="U78" s="225"/>
      <c r="V78" s="226"/>
      <c r="W78" s="145"/>
      <c r="X78" s="146"/>
      <c r="Y78" s="147"/>
      <c r="Z78" s="145"/>
      <c r="AA78" s="146"/>
      <c r="AB78" s="147"/>
      <c r="AC78" s="145"/>
      <c r="AD78" s="146"/>
      <c r="AE78" s="146"/>
      <c r="AF78" s="147"/>
      <c r="AG78" s="145"/>
      <c r="AH78" s="146"/>
      <c r="AI78" s="146"/>
      <c r="AJ78" s="147"/>
      <c r="AK78" s="145"/>
      <c r="AL78" s="146"/>
      <c r="AM78" s="147"/>
      <c r="AN78" s="145"/>
      <c r="AO78" s="146"/>
      <c r="AP78" s="147"/>
      <c r="AQ78" s="145"/>
      <c r="AR78" s="147"/>
      <c r="AS78" s="148"/>
      <c r="AT78" s="145"/>
      <c r="AU78" s="146"/>
      <c r="AV78" s="147"/>
      <c r="AW78" s="225"/>
      <c r="AX78" s="226"/>
      <c r="AY78" s="145"/>
      <c r="AZ78" s="146"/>
      <c r="BA78" s="147"/>
      <c r="BB78" s="145"/>
      <c r="BC78" s="146"/>
      <c r="BD78" s="146"/>
      <c r="BE78" s="146"/>
      <c r="BF78" s="146"/>
      <c r="BG78" s="146"/>
      <c r="BH78" s="147"/>
      <c r="BI78" s="145"/>
      <c r="BJ78" s="146"/>
      <c r="BK78" s="146"/>
      <c r="BL78" s="147"/>
      <c r="BM78" s="148"/>
      <c r="BN78" s="145"/>
      <c r="BO78" s="146"/>
      <c r="BP78" s="146"/>
      <c r="BQ78" s="147"/>
      <c r="BR78" s="145"/>
      <c r="BS78" s="146"/>
      <c r="BT78" s="146"/>
      <c r="BU78" s="146"/>
      <c r="BV78" s="147"/>
      <c r="BW78" s="145"/>
      <c r="BX78" s="146"/>
      <c r="BY78" s="147"/>
      <c r="BZ78" s="145"/>
      <c r="CA78" s="146"/>
      <c r="CB78" s="146"/>
      <c r="CC78" s="146"/>
      <c r="CD78" s="147"/>
      <c r="CE78" s="145"/>
      <c r="CF78" s="147"/>
      <c r="CG78" s="145"/>
      <c r="CH78" s="146"/>
      <c r="CI78" s="147"/>
      <c r="CJ78" s="225"/>
      <c r="CK78" s="226"/>
      <c r="CL78" s="145"/>
      <c r="CM78" s="147"/>
      <c r="CN78" s="145"/>
      <c r="CO78" s="146"/>
      <c r="CP78" s="146"/>
      <c r="CQ78" s="146"/>
      <c r="CR78" s="147"/>
      <c r="CS78" s="145"/>
      <c r="CT78" s="146"/>
      <c r="CU78" s="146"/>
      <c r="CV78" s="147"/>
      <c r="CW78" s="145"/>
      <c r="CX78" s="147"/>
      <c r="CY78" s="145"/>
      <c r="CZ78" s="146"/>
      <c r="DA78" s="146"/>
      <c r="DB78" s="147"/>
      <c r="DC78" s="145"/>
      <c r="DD78" s="146"/>
      <c r="DE78" s="146"/>
      <c r="DF78" s="146"/>
      <c r="DG78" s="147"/>
      <c r="DH78" s="145"/>
      <c r="DI78" s="146"/>
      <c r="DJ78" s="146"/>
      <c r="DK78" s="146"/>
      <c r="DL78" s="146"/>
      <c r="DM78" s="147"/>
      <c r="DN78" s="145"/>
      <c r="DO78" s="147"/>
      <c r="DP78" s="145"/>
      <c r="DQ78" s="146"/>
      <c r="DR78" s="146"/>
      <c r="DS78" s="147"/>
      <c r="DT78" s="148"/>
      <c r="DU78" s="154"/>
      <c r="DV78" s="146"/>
      <c r="DW78" s="147"/>
      <c r="DX78" s="225"/>
      <c r="DY78" s="226"/>
      <c r="DZ78" s="145"/>
      <c r="EA78" s="146"/>
      <c r="EB78" s="32" t="str">
        <f>IF(AND('Merit Badge Counts'!G78=4,'Merit Badge Counts'!I78=6),"X","")</f>
        <v/>
      </c>
      <c r="EC78" s="146"/>
      <c r="ED78" s="160"/>
      <c r="EE78" s="145"/>
      <c r="EF78" s="147"/>
      <c r="EG78" s="154"/>
      <c r="EH78" s="147"/>
      <c r="EI78" s="225"/>
      <c r="EJ78" s="226"/>
      <c r="EK78" s="145"/>
      <c r="EL78" s="146"/>
      <c r="EM78" s="32" t="str">
        <f>IF(AND('Merit Badge Counts'!J78=7,'Merit Badge Counts'!L78=11),"X","")</f>
        <v/>
      </c>
      <c r="EN78" s="146"/>
      <c r="EO78" s="146"/>
      <c r="EP78" s="146"/>
      <c r="EQ78" s="146"/>
      <c r="ER78" s="147"/>
      <c r="ES78" s="225"/>
      <c r="ET78" s="226"/>
      <c r="EU78" s="145"/>
      <c r="EV78" s="146"/>
      <c r="EW78" s="32" t="str">
        <f>IF(AND('Merit Badge Counts'!M78=14,'Merit Badge Counts'!O78=21),"X","")</f>
        <v/>
      </c>
      <c r="EX78" s="146"/>
      <c r="EY78" s="146"/>
      <c r="EZ78" s="146"/>
      <c r="FA78" s="147"/>
      <c r="FB78" s="225"/>
      <c r="FC78" s="226"/>
      <c r="FD78" s="145"/>
      <c r="FE78" s="146"/>
      <c r="FF78" s="146"/>
      <c r="FG78" s="32" t="str">
        <f>IF('Merit Badge Counts'!Q78=26,"X","")</f>
        <v/>
      </c>
      <c r="FH78" s="147"/>
      <c r="FI78" s="225"/>
      <c r="FJ78" s="226"/>
      <c r="FK78" s="145"/>
      <c r="FL78" s="146"/>
      <c r="FM78" s="146"/>
      <c r="FN78" s="32" t="str">
        <f>IF('Merit Badge Counts'!R78=31,"X","")</f>
        <v/>
      </c>
      <c r="FO78" s="147"/>
      <c r="FP78" s="225"/>
      <c r="FQ78" s="226"/>
      <c r="FR78" s="145"/>
      <c r="FS78" s="146"/>
      <c r="FT78" s="146"/>
      <c r="FU78" s="32" t="str">
        <f>IF('Merit Badge Counts'!S78=36,"X","")</f>
        <v/>
      </c>
      <c r="FV78" s="147"/>
      <c r="FW78" s="225"/>
      <c r="FX78" s="226"/>
      <c r="FY78" s="145"/>
      <c r="FZ78" s="146"/>
      <c r="GA78" s="146"/>
      <c r="GB78" s="32" t="str">
        <f>IF('Merit Badge Counts'!T78=41,"X","")</f>
        <v/>
      </c>
      <c r="GC78" s="147"/>
      <c r="GD78" s="225"/>
      <c r="GE78" s="226"/>
      <c r="GF78" s="145"/>
      <c r="GG78" s="146"/>
      <c r="GH78" s="146"/>
      <c r="GI78" s="32" t="str">
        <f>IF('Merit Badge Counts'!U78=46,"X","")</f>
        <v/>
      </c>
      <c r="GJ78" s="147"/>
      <c r="GK78" s="225"/>
      <c r="GL78" s="226"/>
      <c r="GM78" s="145"/>
      <c r="GN78" s="146"/>
      <c r="GO78" s="146"/>
      <c r="GP78" s="32" t="str">
        <f>IF('Merit Badge Counts'!V78=51,"X","")</f>
        <v/>
      </c>
      <c r="GQ78" s="147"/>
      <c r="GR78" s="225"/>
      <c r="GS78" s="226"/>
      <c r="GT78" s="145"/>
      <c r="GU78" s="146"/>
      <c r="GV78" s="146"/>
      <c r="GW78" s="32" t="str">
        <f>IF('Merit Badge Counts'!W78=56,"X","")</f>
        <v/>
      </c>
      <c r="GX78" s="147"/>
      <c r="GY78" s="225"/>
      <c r="GZ78" s="226"/>
      <c r="HA78" s="145"/>
      <c r="HB78" s="146"/>
      <c r="HC78" s="146"/>
      <c r="HD78" s="32" t="str">
        <f>IF('Merit Badge Counts'!X78=61,"X","")</f>
        <v/>
      </c>
      <c r="HE78" s="147"/>
      <c r="HF78" s="225"/>
      <c r="HG78" s="226"/>
      <c r="HH78" s="145"/>
      <c r="HI78" s="146"/>
      <c r="HJ78" s="146"/>
      <c r="HK78" s="32" t="str">
        <f>IF('Merit Badge Counts'!Y78=66,"X","")</f>
        <v/>
      </c>
      <c r="HL78" s="160"/>
      <c r="HM78" s="225"/>
      <c r="HN78" s="226"/>
    </row>
    <row r="79" spans="1:222" x14ac:dyDescent="0.3">
      <c r="A79" s="141" t="str">
        <f>IF(Roster!B156="","",Roster!B156)</f>
        <v/>
      </c>
      <c r="B79" s="142" t="str">
        <f>IF(Roster!C156="","",Roster!C156)</f>
        <v/>
      </c>
      <c r="C79" s="145"/>
      <c r="D79" s="146"/>
      <c r="E79" s="146"/>
      <c r="F79" s="146"/>
      <c r="G79" s="146"/>
      <c r="H79" s="147"/>
      <c r="I79" s="145"/>
      <c r="J79" s="146"/>
      <c r="K79" s="146"/>
      <c r="L79" s="147"/>
      <c r="M79" s="145"/>
      <c r="N79" s="147"/>
      <c r="O79" s="145"/>
      <c r="P79" s="147"/>
      <c r="Q79" s="148"/>
      <c r="R79" s="145"/>
      <c r="S79" s="147"/>
      <c r="T79" s="148"/>
      <c r="U79" s="225"/>
      <c r="V79" s="226"/>
      <c r="W79" s="145"/>
      <c r="X79" s="146"/>
      <c r="Y79" s="147"/>
      <c r="Z79" s="145"/>
      <c r="AA79" s="146"/>
      <c r="AB79" s="147"/>
      <c r="AC79" s="145"/>
      <c r="AD79" s="146"/>
      <c r="AE79" s="146"/>
      <c r="AF79" s="147"/>
      <c r="AG79" s="145"/>
      <c r="AH79" s="146"/>
      <c r="AI79" s="146"/>
      <c r="AJ79" s="147"/>
      <c r="AK79" s="145"/>
      <c r="AL79" s="146"/>
      <c r="AM79" s="147"/>
      <c r="AN79" s="145"/>
      <c r="AO79" s="146"/>
      <c r="AP79" s="147"/>
      <c r="AQ79" s="145"/>
      <c r="AR79" s="147"/>
      <c r="AS79" s="148"/>
      <c r="AT79" s="145"/>
      <c r="AU79" s="146"/>
      <c r="AV79" s="147"/>
      <c r="AW79" s="225"/>
      <c r="AX79" s="226"/>
      <c r="AY79" s="145"/>
      <c r="AZ79" s="146"/>
      <c r="BA79" s="147"/>
      <c r="BB79" s="145"/>
      <c r="BC79" s="146"/>
      <c r="BD79" s="146"/>
      <c r="BE79" s="146"/>
      <c r="BF79" s="146"/>
      <c r="BG79" s="146"/>
      <c r="BH79" s="147"/>
      <c r="BI79" s="145"/>
      <c r="BJ79" s="146"/>
      <c r="BK79" s="146"/>
      <c r="BL79" s="147"/>
      <c r="BM79" s="148"/>
      <c r="BN79" s="145"/>
      <c r="BO79" s="146"/>
      <c r="BP79" s="146"/>
      <c r="BQ79" s="147"/>
      <c r="BR79" s="145"/>
      <c r="BS79" s="146"/>
      <c r="BT79" s="146"/>
      <c r="BU79" s="146"/>
      <c r="BV79" s="147"/>
      <c r="BW79" s="145"/>
      <c r="BX79" s="146"/>
      <c r="BY79" s="147"/>
      <c r="BZ79" s="145"/>
      <c r="CA79" s="146"/>
      <c r="CB79" s="146"/>
      <c r="CC79" s="146"/>
      <c r="CD79" s="147"/>
      <c r="CE79" s="145"/>
      <c r="CF79" s="147"/>
      <c r="CG79" s="145"/>
      <c r="CH79" s="146"/>
      <c r="CI79" s="147"/>
      <c r="CJ79" s="225"/>
      <c r="CK79" s="226"/>
      <c r="CL79" s="145"/>
      <c r="CM79" s="147"/>
      <c r="CN79" s="145"/>
      <c r="CO79" s="146"/>
      <c r="CP79" s="146"/>
      <c r="CQ79" s="146"/>
      <c r="CR79" s="147"/>
      <c r="CS79" s="145"/>
      <c r="CT79" s="146"/>
      <c r="CU79" s="146"/>
      <c r="CV79" s="147"/>
      <c r="CW79" s="145"/>
      <c r="CX79" s="147"/>
      <c r="CY79" s="145"/>
      <c r="CZ79" s="146"/>
      <c r="DA79" s="146"/>
      <c r="DB79" s="147"/>
      <c r="DC79" s="145"/>
      <c r="DD79" s="146"/>
      <c r="DE79" s="146"/>
      <c r="DF79" s="146"/>
      <c r="DG79" s="147"/>
      <c r="DH79" s="145"/>
      <c r="DI79" s="146"/>
      <c r="DJ79" s="146"/>
      <c r="DK79" s="146"/>
      <c r="DL79" s="146"/>
      <c r="DM79" s="147"/>
      <c r="DN79" s="145"/>
      <c r="DO79" s="147"/>
      <c r="DP79" s="145"/>
      <c r="DQ79" s="146"/>
      <c r="DR79" s="146"/>
      <c r="DS79" s="147"/>
      <c r="DT79" s="148"/>
      <c r="DU79" s="154"/>
      <c r="DV79" s="146"/>
      <c r="DW79" s="147"/>
      <c r="DX79" s="225"/>
      <c r="DY79" s="226"/>
      <c r="DZ79" s="145"/>
      <c r="EA79" s="146"/>
      <c r="EB79" s="32" t="str">
        <f>IF(AND('Merit Badge Counts'!G79=4,'Merit Badge Counts'!I79=6),"X","")</f>
        <v/>
      </c>
      <c r="EC79" s="146"/>
      <c r="ED79" s="160"/>
      <c r="EE79" s="145"/>
      <c r="EF79" s="147"/>
      <c r="EG79" s="154"/>
      <c r="EH79" s="147"/>
      <c r="EI79" s="225"/>
      <c r="EJ79" s="226"/>
      <c r="EK79" s="145"/>
      <c r="EL79" s="146"/>
      <c r="EM79" s="32" t="str">
        <f>IF(AND('Merit Badge Counts'!J79=7,'Merit Badge Counts'!L79=11),"X","")</f>
        <v/>
      </c>
      <c r="EN79" s="146"/>
      <c r="EO79" s="146"/>
      <c r="EP79" s="146"/>
      <c r="EQ79" s="146"/>
      <c r="ER79" s="147"/>
      <c r="ES79" s="225"/>
      <c r="ET79" s="226"/>
      <c r="EU79" s="145"/>
      <c r="EV79" s="146"/>
      <c r="EW79" s="32" t="str">
        <f>IF(AND('Merit Badge Counts'!M79=14,'Merit Badge Counts'!O79=21),"X","")</f>
        <v/>
      </c>
      <c r="EX79" s="146"/>
      <c r="EY79" s="146"/>
      <c r="EZ79" s="146"/>
      <c r="FA79" s="147"/>
      <c r="FB79" s="225"/>
      <c r="FC79" s="226"/>
      <c r="FD79" s="145"/>
      <c r="FE79" s="146"/>
      <c r="FF79" s="146"/>
      <c r="FG79" s="32" t="str">
        <f>IF('Merit Badge Counts'!Q79=26,"X","")</f>
        <v/>
      </c>
      <c r="FH79" s="147"/>
      <c r="FI79" s="225"/>
      <c r="FJ79" s="226"/>
      <c r="FK79" s="145"/>
      <c r="FL79" s="146"/>
      <c r="FM79" s="146"/>
      <c r="FN79" s="32" t="str">
        <f>IF('Merit Badge Counts'!R79=31,"X","")</f>
        <v/>
      </c>
      <c r="FO79" s="147"/>
      <c r="FP79" s="225"/>
      <c r="FQ79" s="226"/>
      <c r="FR79" s="145"/>
      <c r="FS79" s="146"/>
      <c r="FT79" s="146"/>
      <c r="FU79" s="32" t="str">
        <f>IF('Merit Badge Counts'!S79=36,"X","")</f>
        <v/>
      </c>
      <c r="FV79" s="147"/>
      <c r="FW79" s="225"/>
      <c r="FX79" s="226"/>
      <c r="FY79" s="145"/>
      <c r="FZ79" s="146"/>
      <c r="GA79" s="146"/>
      <c r="GB79" s="32" t="str">
        <f>IF('Merit Badge Counts'!T79=41,"X","")</f>
        <v/>
      </c>
      <c r="GC79" s="147"/>
      <c r="GD79" s="225"/>
      <c r="GE79" s="226"/>
      <c r="GF79" s="145"/>
      <c r="GG79" s="146"/>
      <c r="GH79" s="146"/>
      <c r="GI79" s="32" t="str">
        <f>IF('Merit Badge Counts'!U79=46,"X","")</f>
        <v/>
      </c>
      <c r="GJ79" s="147"/>
      <c r="GK79" s="225"/>
      <c r="GL79" s="226"/>
      <c r="GM79" s="145"/>
      <c r="GN79" s="146"/>
      <c r="GO79" s="146"/>
      <c r="GP79" s="32" t="str">
        <f>IF('Merit Badge Counts'!V79=51,"X","")</f>
        <v/>
      </c>
      <c r="GQ79" s="147"/>
      <c r="GR79" s="225"/>
      <c r="GS79" s="226"/>
      <c r="GT79" s="145"/>
      <c r="GU79" s="146"/>
      <c r="GV79" s="146"/>
      <c r="GW79" s="32" t="str">
        <f>IF('Merit Badge Counts'!W79=56,"X","")</f>
        <v/>
      </c>
      <c r="GX79" s="147"/>
      <c r="GY79" s="225"/>
      <c r="GZ79" s="226"/>
      <c r="HA79" s="145"/>
      <c r="HB79" s="146"/>
      <c r="HC79" s="146"/>
      <c r="HD79" s="32" t="str">
        <f>IF('Merit Badge Counts'!X79=61,"X","")</f>
        <v/>
      </c>
      <c r="HE79" s="147"/>
      <c r="HF79" s="225"/>
      <c r="HG79" s="226"/>
      <c r="HH79" s="145"/>
      <c r="HI79" s="146"/>
      <c r="HJ79" s="146"/>
      <c r="HK79" s="32" t="str">
        <f>IF('Merit Badge Counts'!Y79=66,"X","")</f>
        <v/>
      </c>
      <c r="HL79" s="160"/>
      <c r="HM79" s="225"/>
      <c r="HN79" s="226"/>
    </row>
    <row r="80" spans="1:222" x14ac:dyDescent="0.3">
      <c r="A80" s="141" t="str">
        <f>IF(Roster!B158="","",Roster!B158)</f>
        <v/>
      </c>
      <c r="B80" s="142" t="str">
        <f>IF(Roster!C158="","",Roster!C158)</f>
        <v/>
      </c>
      <c r="C80" s="145"/>
      <c r="D80" s="146"/>
      <c r="E80" s="146"/>
      <c r="F80" s="146"/>
      <c r="G80" s="146"/>
      <c r="H80" s="147"/>
      <c r="I80" s="145"/>
      <c r="J80" s="146"/>
      <c r="K80" s="146"/>
      <c r="L80" s="147"/>
      <c r="M80" s="145"/>
      <c r="N80" s="147"/>
      <c r="O80" s="145"/>
      <c r="P80" s="147"/>
      <c r="Q80" s="148"/>
      <c r="R80" s="145"/>
      <c r="S80" s="147"/>
      <c r="T80" s="148"/>
      <c r="U80" s="225"/>
      <c r="V80" s="226"/>
      <c r="W80" s="145"/>
      <c r="X80" s="146"/>
      <c r="Y80" s="147"/>
      <c r="Z80" s="145"/>
      <c r="AA80" s="146"/>
      <c r="AB80" s="147"/>
      <c r="AC80" s="145"/>
      <c r="AD80" s="146"/>
      <c r="AE80" s="146"/>
      <c r="AF80" s="147"/>
      <c r="AG80" s="145"/>
      <c r="AH80" s="146"/>
      <c r="AI80" s="146"/>
      <c r="AJ80" s="147"/>
      <c r="AK80" s="145"/>
      <c r="AL80" s="146"/>
      <c r="AM80" s="147"/>
      <c r="AN80" s="145"/>
      <c r="AO80" s="146"/>
      <c r="AP80" s="147"/>
      <c r="AQ80" s="145"/>
      <c r="AR80" s="147"/>
      <c r="AS80" s="148"/>
      <c r="AT80" s="145"/>
      <c r="AU80" s="146"/>
      <c r="AV80" s="147"/>
      <c r="AW80" s="225"/>
      <c r="AX80" s="226"/>
      <c r="AY80" s="145"/>
      <c r="AZ80" s="146"/>
      <c r="BA80" s="147"/>
      <c r="BB80" s="145"/>
      <c r="BC80" s="146"/>
      <c r="BD80" s="146"/>
      <c r="BE80" s="146"/>
      <c r="BF80" s="146"/>
      <c r="BG80" s="146"/>
      <c r="BH80" s="147"/>
      <c r="BI80" s="145"/>
      <c r="BJ80" s="146"/>
      <c r="BK80" s="146"/>
      <c r="BL80" s="147"/>
      <c r="BM80" s="148"/>
      <c r="BN80" s="145"/>
      <c r="BO80" s="146"/>
      <c r="BP80" s="146"/>
      <c r="BQ80" s="147"/>
      <c r="BR80" s="145"/>
      <c r="BS80" s="146"/>
      <c r="BT80" s="146"/>
      <c r="BU80" s="146"/>
      <c r="BV80" s="147"/>
      <c r="BW80" s="145"/>
      <c r="BX80" s="146"/>
      <c r="BY80" s="147"/>
      <c r="BZ80" s="145"/>
      <c r="CA80" s="146"/>
      <c r="CB80" s="146"/>
      <c r="CC80" s="146"/>
      <c r="CD80" s="147"/>
      <c r="CE80" s="145"/>
      <c r="CF80" s="147"/>
      <c r="CG80" s="145"/>
      <c r="CH80" s="146"/>
      <c r="CI80" s="147"/>
      <c r="CJ80" s="225"/>
      <c r="CK80" s="226"/>
      <c r="CL80" s="145"/>
      <c r="CM80" s="147"/>
      <c r="CN80" s="145"/>
      <c r="CO80" s="146"/>
      <c r="CP80" s="146"/>
      <c r="CQ80" s="146"/>
      <c r="CR80" s="147"/>
      <c r="CS80" s="145"/>
      <c r="CT80" s="146"/>
      <c r="CU80" s="146"/>
      <c r="CV80" s="147"/>
      <c r="CW80" s="145"/>
      <c r="CX80" s="147"/>
      <c r="CY80" s="145"/>
      <c r="CZ80" s="146"/>
      <c r="DA80" s="146"/>
      <c r="DB80" s="147"/>
      <c r="DC80" s="145"/>
      <c r="DD80" s="146"/>
      <c r="DE80" s="146"/>
      <c r="DF80" s="146"/>
      <c r="DG80" s="147"/>
      <c r="DH80" s="145"/>
      <c r="DI80" s="146"/>
      <c r="DJ80" s="146"/>
      <c r="DK80" s="146"/>
      <c r="DL80" s="146"/>
      <c r="DM80" s="147"/>
      <c r="DN80" s="145"/>
      <c r="DO80" s="147"/>
      <c r="DP80" s="145"/>
      <c r="DQ80" s="146"/>
      <c r="DR80" s="146"/>
      <c r="DS80" s="147"/>
      <c r="DT80" s="148"/>
      <c r="DU80" s="154"/>
      <c r="DV80" s="146"/>
      <c r="DW80" s="147"/>
      <c r="DX80" s="225"/>
      <c r="DY80" s="226"/>
      <c r="DZ80" s="145"/>
      <c r="EA80" s="146"/>
      <c r="EB80" s="32" t="str">
        <f>IF(AND('Merit Badge Counts'!G80=4,'Merit Badge Counts'!I80=6),"X","")</f>
        <v/>
      </c>
      <c r="EC80" s="146"/>
      <c r="ED80" s="160"/>
      <c r="EE80" s="145"/>
      <c r="EF80" s="147"/>
      <c r="EG80" s="154"/>
      <c r="EH80" s="147"/>
      <c r="EI80" s="225"/>
      <c r="EJ80" s="226"/>
      <c r="EK80" s="145"/>
      <c r="EL80" s="146"/>
      <c r="EM80" s="32" t="str">
        <f>IF(AND('Merit Badge Counts'!J80=7,'Merit Badge Counts'!L80=11),"X","")</f>
        <v/>
      </c>
      <c r="EN80" s="146"/>
      <c r="EO80" s="146"/>
      <c r="EP80" s="146"/>
      <c r="EQ80" s="146"/>
      <c r="ER80" s="147"/>
      <c r="ES80" s="225"/>
      <c r="ET80" s="226"/>
      <c r="EU80" s="145"/>
      <c r="EV80" s="146"/>
      <c r="EW80" s="32" t="str">
        <f>IF(AND('Merit Badge Counts'!M80=14,'Merit Badge Counts'!O80=21),"X","")</f>
        <v/>
      </c>
      <c r="EX80" s="146"/>
      <c r="EY80" s="146"/>
      <c r="EZ80" s="146"/>
      <c r="FA80" s="147"/>
      <c r="FB80" s="225"/>
      <c r="FC80" s="226"/>
      <c r="FD80" s="145"/>
      <c r="FE80" s="146"/>
      <c r="FF80" s="146"/>
      <c r="FG80" s="32" t="str">
        <f>IF('Merit Badge Counts'!Q80=26,"X","")</f>
        <v/>
      </c>
      <c r="FH80" s="147"/>
      <c r="FI80" s="225"/>
      <c r="FJ80" s="226"/>
      <c r="FK80" s="145"/>
      <c r="FL80" s="146"/>
      <c r="FM80" s="146"/>
      <c r="FN80" s="32" t="str">
        <f>IF('Merit Badge Counts'!R80=31,"X","")</f>
        <v/>
      </c>
      <c r="FO80" s="147"/>
      <c r="FP80" s="225"/>
      <c r="FQ80" s="226"/>
      <c r="FR80" s="145"/>
      <c r="FS80" s="146"/>
      <c r="FT80" s="146"/>
      <c r="FU80" s="32" t="str">
        <f>IF('Merit Badge Counts'!S80=36,"X","")</f>
        <v/>
      </c>
      <c r="FV80" s="147"/>
      <c r="FW80" s="225"/>
      <c r="FX80" s="226"/>
      <c r="FY80" s="145"/>
      <c r="FZ80" s="146"/>
      <c r="GA80" s="146"/>
      <c r="GB80" s="32" t="str">
        <f>IF('Merit Badge Counts'!T80=41,"X","")</f>
        <v/>
      </c>
      <c r="GC80" s="147"/>
      <c r="GD80" s="225"/>
      <c r="GE80" s="226"/>
      <c r="GF80" s="145"/>
      <c r="GG80" s="146"/>
      <c r="GH80" s="146"/>
      <c r="GI80" s="32" t="str">
        <f>IF('Merit Badge Counts'!U80=46,"X","")</f>
        <v/>
      </c>
      <c r="GJ80" s="147"/>
      <c r="GK80" s="225"/>
      <c r="GL80" s="226"/>
      <c r="GM80" s="145"/>
      <c r="GN80" s="146"/>
      <c r="GO80" s="146"/>
      <c r="GP80" s="32" t="str">
        <f>IF('Merit Badge Counts'!V80=51,"X","")</f>
        <v/>
      </c>
      <c r="GQ80" s="147"/>
      <c r="GR80" s="225"/>
      <c r="GS80" s="226"/>
      <c r="GT80" s="145"/>
      <c r="GU80" s="146"/>
      <c r="GV80" s="146"/>
      <c r="GW80" s="32" t="str">
        <f>IF('Merit Badge Counts'!W80=56,"X","")</f>
        <v/>
      </c>
      <c r="GX80" s="147"/>
      <c r="GY80" s="225"/>
      <c r="GZ80" s="226"/>
      <c r="HA80" s="145"/>
      <c r="HB80" s="146"/>
      <c r="HC80" s="146"/>
      <c r="HD80" s="32" t="str">
        <f>IF('Merit Badge Counts'!X80=61,"X","")</f>
        <v/>
      </c>
      <c r="HE80" s="147"/>
      <c r="HF80" s="225"/>
      <c r="HG80" s="226"/>
      <c r="HH80" s="145"/>
      <c r="HI80" s="146"/>
      <c r="HJ80" s="146"/>
      <c r="HK80" s="32" t="str">
        <f>IF('Merit Badge Counts'!Y80=66,"X","")</f>
        <v/>
      </c>
      <c r="HL80" s="160"/>
      <c r="HM80" s="225"/>
      <c r="HN80" s="226"/>
    </row>
    <row r="81" spans="1:222" x14ac:dyDescent="0.3">
      <c r="A81" s="141" t="str">
        <f>IF(Roster!B160="","",Roster!B160)</f>
        <v/>
      </c>
      <c r="B81" s="142" t="str">
        <f>IF(Roster!C160="","",Roster!C160)</f>
        <v/>
      </c>
      <c r="C81" s="145"/>
      <c r="D81" s="146"/>
      <c r="E81" s="146"/>
      <c r="F81" s="146"/>
      <c r="G81" s="146"/>
      <c r="H81" s="147"/>
      <c r="I81" s="145"/>
      <c r="J81" s="146"/>
      <c r="K81" s="146"/>
      <c r="L81" s="147"/>
      <c r="M81" s="145"/>
      <c r="N81" s="147"/>
      <c r="O81" s="145"/>
      <c r="P81" s="147"/>
      <c r="Q81" s="148"/>
      <c r="R81" s="145"/>
      <c r="S81" s="147"/>
      <c r="T81" s="148"/>
      <c r="U81" s="225"/>
      <c r="V81" s="226"/>
      <c r="W81" s="145"/>
      <c r="X81" s="146"/>
      <c r="Y81" s="147"/>
      <c r="Z81" s="145"/>
      <c r="AA81" s="146"/>
      <c r="AB81" s="147"/>
      <c r="AC81" s="145"/>
      <c r="AD81" s="146"/>
      <c r="AE81" s="146"/>
      <c r="AF81" s="147"/>
      <c r="AG81" s="145"/>
      <c r="AH81" s="146"/>
      <c r="AI81" s="146"/>
      <c r="AJ81" s="147"/>
      <c r="AK81" s="145"/>
      <c r="AL81" s="146"/>
      <c r="AM81" s="147"/>
      <c r="AN81" s="145"/>
      <c r="AO81" s="146"/>
      <c r="AP81" s="147"/>
      <c r="AQ81" s="145"/>
      <c r="AR81" s="147"/>
      <c r="AS81" s="148"/>
      <c r="AT81" s="145"/>
      <c r="AU81" s="146"/>
      <c r="AV81" s="147"/>
      <c r="AW81" s="225"/>
      <c r="AX81" s="226"/>
      <c r="AY81" s="145"/>
      <c r="AZ81" s="146"/>
      <c r="BA81" s="147"/>
      <c r="BB81" s="145"/>
      <c r="BC81" s="146"/>
      <c r="BD81" s="146"/>
      <c r="BE81" s="146"/>
      <c r="BF81" s="146"/>
      <c r="BG81" s="146"/>
      <c r="BH81" s="147"/>
      <c r="BI81" s="145"/>
      <c r="BJ81" s="146"/>
      <c r="BK81" s="146"/>
      <c r="BL81" s="147"/>
      <c r="BM81" s="148"/>
      <c r="BN81" s="145"/>
      <c r="BO81" s="146"/>
      <c r="BP81" s="146"/>
      <c r="BQ81" s="147"/>
      <c r="BR81" s="145"/>
      <c r="BS81" s="146"/>
      <c r="BT81" s="146"/>
      <c r="BU81" s="146"/>
      <c r="BV81" s="147"/>
      <c r="BW81" s="145"/>
      <c r="BX81" s="146"/>
      <c r="BY81" s="147"/>
      <c r="BZ81" s="145"/>
      <c r="CA81" s="146"/>
      <c r="CB81" s="146"/>
      <c r="CC81" s="146"/>
      <c r="CD81" s="147"/>
      <c r="CE81" s="145"/>
      <c r="CF81" s="147"/>
      <c r="CG81" s="145"/>
      <c r="CH81" s="146"/>
      <c r="CI81" s="147"/>
      <c r="CJ81" s="225"/>
      <c r="CK81" s="226"/>
      <c r="CL81" s="145"/>
      <c r="CM81" s="147"/>
      <c r="CN81" s="145"/>
      <c r="CO81" s="146"/>
      <c r="CP81" s="146"/>
      <c r="CQ81" s="146"/>
      <c r="CR81" s="147"/>
      <c r="CS81" s="145"/>
      <c r="CT81" s="146"/>
      <c r="CU81" s="146"/>
      <c r="CV81" s="147"/>
      <c r="CW81" s="145"/>
      <c r="CX81" s="147"/>
      <c r="CY81" s="145"/>
      <c r="CZ81" s="146"/>
      <c r="DA81" s="146"/>
      <c r="DB81" s="147"/>
      <c r="DC81" s="145"/>
      <c r="DD81" s="146"/>
      <c r="DE81" s="146"/>
      <c r="DF81" s="146"/>
      <c r="DG81" s="147"/>
      <c r="DH81" s="145"/>
      <c r="DI81" s="146"/>
      <c r="DJ81" s="146"/>
      <c r="DK81" s="146"/>
      <c r="DL81" s="146"/>
      <c r="DM81" s="147"/>
      <c r="DN81" s="145"/>
      <c r="DO81" s="147"/>
      <c r="DP81" s="145"/>
      <c r="DQ81" s="146"/>
      <c r="DR81" s="146"/>
      <c r="DS81" s="147"/>
      <c r="DT81" s="148"/>
      <c r="DU81" s="154"/>
      <c r="DV81" s="146"/>
      <c r="DW81" s="147"/>
      <c r="DX81" s="225"/>
      <c r="DY81" s="226"/>
      <c r="DZ81" s="145"/>
      <c r="EA81" s="146"/>
      <c r="EB81" s="32" t="str">
        <f>IF(AND('Merit Badge Counts'!G81=4,'Merit Badge Counts'!I81=6),"X","")</f>
        <v/>
      </c>
      <c r="EC81" s="146"/>
      <c r="ED81" s="160"/>
      <c r="EE81" s="145"/>
      <c r="EF81" s="147"/>
      <c r="EG81" s="154"/>
      <c r="EH81" s="147"/>
      <c r="EI81" s="225"/>
      <c r="EJ81" s="226"/>
      <c r="EK81" s="145"/>
      <c r="EL81" s="146"/>
      <c r="EM81" s="32" t="str">
        <f>IF(AND('Merit Badge Counts'!J81=7,'Merit Badge Counts'!L81=11),"X","")</f>
        <v/>
      </c>
      <c r="EN81" s="146"/>
      <c r="EO81" s="146"/>
      <c r="EP81" s="146"/>
      <c r="EQ81" s="146"/>
      <c r="ER81" s="147"/>
      <c r="ES81" s="225"/>
      <c r="ET81" s="226"/>
      <c r="EU81" s="145"/>
      <c r="EV81" s="146"/>
      <c r="EW81" s="32" t="str">
        <f>IF(AND('Merit Badge Counts'!M81=14,'Merit Badge Counts'!O81=21),"X","")</f>
        <v/>
      </c>
      <c r="EX81" s="146"/>
      <c r="EY81" s="146"/>
      <c r="EZ81" s="146"/>
      <c r="FA81" s="147"/>
      <c r="FB81" s="225"/>
      <c r="FC81" s="226"/>
      <c r="FD81" s="145"/>
      <c r="FE81" s="146"/>
      <c r="FF81" s="146"/>
      <c r="FG81" s="32" t="str">
        <f>IF('Merit Badge Counts'!Q81=26,"X","")</f>
        <v/>
      </c>
      <c r="FH81" s="147"/>
      <c r="FI81" s="225"/>
      <c r="FJ81" s="226"/>
      <c r="FK81" s="145"/>
      <c r="FL81" s="146"/>
      <c r="FM81" s="146"/>
      <c r="FN81" s="32" t="str">
        <f>IF('Merit Badge Counts'!R81=31,"X","")</f>
        <v/>
      </c>
      <c r="FO81" s="147"/>
      <c r="FP81" s="225"/>
      <c r="FQ81" s="226"/>
      <c r="FR81" s="145"/>
      <c r="FS81" s="146"/>
      <c r="FT81" s="146"/>
      <c r="FU81" s="32" t="str">
        <f>IF('Merit Badge Counts'!S81=36,"X","")</f>
        <v/>
      </c>
      <c r="FV81" s="147"/>
      <c r="FW81" s="225"/>
      <c r="FX81" s="226"/>
      <c r="FY81" s="145"/>
      <c r="FZ81" s="146"/>
      <c r="GA81" s="146"/>
      <c r="GB81" s="32" t="str">
        <f>IF('Merit Badge Counts'!T81=41,"X","")</f>
        <v/>
      </c>
      <c r="GC81" s="147"/>
      <c r="GD81" s="225"/>
      <c r="GE81" s="226"/>
      <c r="GF81" s="145"/>
      <c r="GG81" s="146"/>
      <c r="GH81" s="146"/>
      <c r="GI81" s="32" t="str">
        <f>IF('Merit Badge Counts'!U81=46,"X","")</f>
        <v/>
      </c>
      <c r="GJ81" s="147"/>
      <c r="GK81" s="225"/>
      <c r="GL81" s="226"/>
      <c r="GM81" s="145"/>
      <c r="GN81" s="146"/>
      <c r="GO81" s="146"/>
      <c r="GP81" s="32" t="str">
        <f>IF('Merit Badge Counts'!V81=51,"X","")</f>
        <v/>
      </c>
      <c r="GQ81" s="147"/>
      <c r="GR81" s="225"/>
      <c r="GS81" s="226"/>
      <c r="GT81" s="145"/>
      <c r="GU81" s="146"/>
      <c r="GV81" s="146"/>
      <c r="GW81" s="32" t="str">
        <f>IF('Merit Badge Counts'!W81=56,"X","")</f>
        <v/>
      </c>
      <c r="GX81" s="147"/>
      <c r="GY81" s="225"/>
      <c r="GZ81" s="226"/>
      <c r="HA81" s="145"/>
      <c r="HB81" s="146"/>
      <c r="HC81" s="146"/>
      <c r="HD81" s="32" t="str">
        <f>IF('Merit Badge Counts'!X81=61,"X","")</f>
        <v/>
      </c>
      <c r="HE81" s="147"/>
      <c r="HF81" s="225"/>
      <c r="HG81" s="226"/>
      <c r="HH81" s="145"/>
      <c r="HI81" s="146"/>
      <c r="HJ81" s="146"/>
      <c r="HK81" s="32" t="str">
        <f>IF('Merit Badge Counts'!Y81=66,"X","")</f>
        <v/>
      </c>
      <c r="HL81" s="160"/>
      <c r="HM81" s="225"/>
      <c r="HN81" s="226"/>
    </row>
    <row r="82" spans="1:222" x14ac:dyDescent="0.3">
      <c r="A82" s="141" t="str">
        <f>IF(Roster!B162="","",Roster!B162)</f>
        <v/>
      </c>
      <c r="B82" s="142" t="str">
        <f>IF(Roster!C162="","",Roster!C162)</f>
        <v/>
      </c>
      <c r="C82" s="145"/>
      <c r="D82" s="146"/>
      <c r="E82" s="146"/>
      <c r="F82" s="146"/>
      <c r="G82" s="146"/>
      <c r="H82" s="147"/>
      <c r="I82" s="145"/>
      <c r="J82" s="146"/>
      <c r="K82" s="146"/>
      <c r="L82" s="147"/>
      <c r="M82" s="145"/>
      <c r="N82" s="147"/>
      <c r="O82" s="145"/>
      <c r="P82" s="147"/>
      <c r="Q82" s="148"/>
      <c r="R82" s="145"/>
      <c r="S82" s="147"/>
      <c r="T82" s="148"/>
      <c r="U82" s="225"/>
      <c r="V82" s="226"/>
      <c r="W82" s="145"/>
      <c r="X82" s="146"/>
      <c r="Y82" s="147"/>
      <c r="Z82" s="145"/>
      <c r="AA82" s="146"/>
      <c r="AB82" s="147"/>
      <c r="AC82" s="145"/>
      <c r="AD82" s="146"/>
      <c r="AE82" s="146"/>
      <c r="AF82" s="147"/>
      <c r="AG82" s="145"/>
      <c r="AH82" s="146"/>
      <c r="AI82" s="146"/>
      <c r="AJ82" s="147"/>
      <c r="AK82" s="145"/>
      <c r="AL82" s="146"/>
      <c r="AM82" s="147"/>
      <c r="AN82" s="145"/>
      <c r="AO82" s="146"/>
      <c r="AP82" s="147"/>
      <c r="AQ82" s="145"/>
      <c r="AR82" s="147"/>
      <c r="AS82" s="148"/>
      <c r="AT82" s="145"/>
      <c r="AU82" s="146"/>
      <c r="AV82" s="147"/>
      <c r="AW82" s="225"/>
      <c r="AX82" s="226"/>
      <c r="AY82" s="145"/>
      <c r="AZ82" s="146"/>
      <c r="BA82" s="147"/>
      <c r="BB82" s="145"/>
      <c r="BC82" s="146"/>
      <c r="BD82" s="146"/>
      <c r="BE82" s="146"/>
      <c r="BF82" s="146"/>
      <c r="BG82" s="146"/>
      <c r="BH82" s="147"/>
      <c r="BI82" s="145"/>
      <c r="BJ82" s="146"/>
      <c r="BK82" s="146"/>
      <c r="BL82" s="147"/>
      <c r="BM82" s="148"/>
      <c r="BN82" s="145"/>
      <c r="BO82" s="146"/>
      <c r="BP82" s="146"/>
      <c r="BQ82" s="147"/>
      <c r="BR82" s="145"/>
      <c r="BS82" s="146"/>
      <c r="BT82" s="146"/>
      <c r="BU82" s="146"/>
      <c r="BV82" s="147"/>
      <c r="BW82" s="145"/>
      <c r="BX82" s="146"/>
      <c r="BY82" s="147"/>
      <c r="BZ82" s="145"/>
      <c r="CA82" s="146"/>
      <c r="CB82" s="146"/>
      <c r="CC82" s="146"/>
      <c r="CD82" s="147"/>
      <c r="CE82" s="145"/>
      <c r="CF82" s="147"/>
      <c r="CG82" s="145"/>
      <c r="CH82" s="146"/>
      <c r="CI82" s="147"/>
      <c r="CJ82" s="225"/>
      <c r="CK82" s="226"/>
      <c r="CL82" s="145"/>
      <c r="CM82" s="147"/>
      <c r="CN82" s="145"/>
      <c r="CO82" s="146"/>
      <c r="CP82" s="146"/>
      <c r="CQ82" s="146"/>
      <c r="CR82" s="147"/>
      <c r="CS82" s="145"/>
      <c r="CT82" s="146"/>
      <c r="CU82" s="146"/>
      <c r="CV82" s="147"/>
      <c r="CW82" s="145"/>
      <c r="CX82" s="147"/>
      <c r="CY82" s="145"/>
      <c r="CZ82" s="146"/>
      <c r="DA82" s="146"/>
      <c r="DB82" s="147"/>
      <c r="DC82" s="145"/>
      <c r="DD82" s="146"/>
      <c r="DE82" s="146"/>
      <c r="DF82" s="146"/>
      <c r="DG82" s="147"/>
      <c r="DH82" s="145"/>
      <c r="DI82" s="146"/>
      <c r="DJ82" s="146"/>
      <c r="DK82" s="146"/>
      <c r="DL82" s="146"/>
      <c r="DM82" s="147"/>
      <c r="DN82" s="145"/>
      <c r="DO82" s="147"/>
      <c r="DP82" s="145"/>
      <c r="DQ82" s="146"/>
      <c r="DR82" s="146"/>
      <c r="DS82" s="147"/>
      <c r="DT82" s="148"/>
      <c r="DU82" s="154"/>
      <c r="DV82" s="146"/>
      <c r="DW82" s="147"/>
      <c r="DX82" s="225"/>
      <c r="DY82" s="226"/>
      <c r="DZ82" s="145"/>
      <c r="EA82" s="146"/>
      <c r="EB82" s="32" t="str">
        <f>IF(AND('Merit Badge Counts'!G82=4,'Merit Badge Counts'!I82=6),"X","")</f>
        <v/>
      </c>
      <c r="EC82" s="146"/>
      <c r="ED82" s="160"/>
      <c r="EE82" s="145"/>
      <c r="EF82" s="147"/>
      <c r="EG82" s="154"/>
      <c r="EH82" s="147"/>
      <c r="EI82" s="225"/>
      <c r="EJ82" s="226"/>
      <c r="EK82" s="145"/>
      <c r="EL82" s="146"/>
      <c r="EM82" s="32" t="str">
        <f>IF(AND('Merit Badge Counts'!J82=7,'Merit Badge Counts'!L82=11),"X","")</f>
        <v/>
      </c>
      <c r="EN82" s="146"/>
      <c r="EO82" s="146"/>
      <c r="EP82" s="146"/>
      <c r="EQ82" s="146"/>
      <c r="ER82" s="147"/>
      <c r="ES82" s="225"/>
      <c r="ET82" s="226"/>
      <c r="EU82" s="145"/>
      <c r="EV82" s="146"/>
      <c r="EW82" s="32" t="str">
        <f>IF(AND('Merit Badge Counts'!M82=14,'Merit Badge Counts'!O82=21),"X","")</f>
        <v/>
      </c>
      <c r="EX82" s="146"/>
      <c r="EY82" s="146"/>
      <c r="EZ82" s="146"/>
      <c r="FA82" s="147"/>
      <c r="FB82" s="225"/>
      <c r="FC82" s="226"/>
      <c r="FD82" s="145"/>
      <c r="FE82" s="146"/>
      <c r="FF82" s="146"/>
      <c r="FG82" s="32" t="str">
        <f>IF('Merit Badge Counts'!Q82=26,"X","")</f>
        <v/>
      </c>
      <c r="FH82" s="147"/>
      <c r="FI82" s="225"/>
      <c r="FJ82" s="226"/>
      <c r="FK82" s="145"/>
      <c r="FL82" s="146"/>
      <c r="FM82" s="146"/>
      <c r="FN82" s="32" t="str">
        <f>IF('Merit Badge Counts'!R82=31,"X","")</f>
        <v/>
      </c>
      <c r="FO82" s="147"/>
      <c r="FP82" s="225"/>
      <c r="FQ82" s="226"/>
      <c r="FR82" s="145"/>
      <c r="FS82" s="146"/>
      <c r="FT82" s="146"/>
      <c r="FU82" s="32" t="str">
        <f>IF('Merit Badge Counts'!S82=36,"X","")</f>
        <v/>
      </c>
      <c r="FV82" s="147"/>
      <c r="FW82" s="225"/>
      <c r="FX82" s="226"/>
      <c r="FY82" s="145"/>
      <c r="FZ82" s="146"/>
      <c r="GA82" s="146"/>
      <c r="GB82" s="32" t="str">
        <f>IF('Merit Badge Counts'!T82=41,"X","")</f>
        <v/>
      </c>
      <c r="GC82" s="147"/>
      <c r="GD82" s="225"/>
      <c r="GE82" s="226"/>
      <c r="GF82" s="145"/>
      <c r="GG82" s="146"/>
      <c r="GH82" s="146"/>
      <c r="GI82" s="32" t="str">
        <f>IF('Merit Badge Counts'!U82=46,"X","")</f>
        <v/>
      </c>
      <c r="GJ82" s="147"/>
      <c r="GK82" s="225"/>
      <c r="GL82" s="226"/>
      <c r="GM82" s="145"/>
      <c r="GN82" s="146"/>
      <c r="GO82" s="146"/>
      <c r="GP82" s="32" t="str">
        <f>IF('Merit Badge Counts'!V82=51,"X","")</f>
        <v/>
      </c>
      <c r="GQ82" s="147"/>
      <c r="GR82" s="225"/>
      <c r="GS82" s="226"/>
      <c r="GT82" s="145"/>
      <c r="GU82" s="146"/>
      <c r="GV82" s="146"/>
      <c r="GW82" s="32" t="str">
        <f>IF('Merit Badge Counts'!W82=56,"X","")</f>
        <v/>
      </c>
      <c r="GX82" s="147"/>
      <c r="GY82" s="225"/>
      <c r="GZ82" s="226"/>
      <c r="HA82" s="145"/>
      <c r="HB82" s="146"/>
      <c r="HC82" s="146"/>
      <c r="HD82" s="32" t="str">
        <f>IF('Merit Badge Counts'!X82=61,"X","")</f>
        <v/>
      </c>
      <c r="HE82" s="147"/>
      <c r="HF82" s="225"/>
      <c r="HG82" s="226"/>
      <c r="HH82" s="145"/>
      <c r="HI82" s="146"/>
      <c r="HJ82" s="146"/>
      <c r="HK82" s="32" t="str">
        <f>IF('Merit Badge Counts'!Y82=66,"X","")</f>
        <v/>
      </c>
      <c r="HL82" s="160"/>
      <c r="HM82" s="225"/>
      <c r="HN82" s="226"/>
    </row>
    <row r="83" spans="1:222" x14ac:dyDescent="0.3">
      <c r="A83" s="141" t="str">
        <f>IF(Roster!B164="","",Roster!B164)</f>
        <v/>
      </c>
      <c r="B83" s="142" t="str">
        <f>IF(Roster!C164="","",Roster!C164)</f>
        <v/>
      </c>
      <c r="C83" s="145"/>
      <c r="D83" s="146"/>
      <c r="E83" s="146"/>
      <c r="F83" s="146"/>
      <c r="G83" s="146"/>
      <c r="H83" s="147"/>
      <c r="I83" s="145"/>
      <c r="J83" s="146"/>
      <c r="K83" s="146"/>
      <c r="L83" s="147"/>
      <c r="M83" s="145"/>
      <c r="N83" s="147"/>
      <c r="O83" s="145"/>
      <c r="P83" s="147"/>
      <c r="Q83" s="148"/>
      <c r="R83" s="145"/>
      <c r="S83" s="147"/>
      <c r="T83" s="148"/>
      <c r="U83" s="225"/>
      <c r="V83" s="226"/>
      <c r="W83" s="145"/>
      <c r="X83" s="146"/>
      <c r="Y83" s="147"/>
      <c r="Z83" s="145"/>
      <c r="AA83" s="146"/>
      <c r="AB83" s="147"/>
      <c r="AC83" s="145"/>
      <c r="AD83" s="146"/>
      <c r="AE83" s="146"/>
      <c r="AF83" s="147"/>
      <c r="AG83" s="145"/>
      <c r="AH83" s="146"/>
      <c r="AI83" s="146"/>
      <c r="AJ83" s="147"/>
      <c r="AK83" s="145"/>
      <c r="AL83" s="146"/>
      <c r="AM83" s="147"/>
      <c r="AN83" s="145"/>
      <c r="AO83" s="146"/>
      <c r="AP83" s="147"/>
      <c r="AQ83" s="145"/>
      <c r="AR83" s="147"/>
      <c r="AS83" s="148"/>
      <c r="AT83" s="145"/>
      <c r="AU83" s="146"/>
      <c r="AV83" s="147"/>
      <c r="AW83" s="225"/>
      <c r="AX83" s="226"/>
      <c r="AY83" s="145"/>
      <c r="AZ83" s="146"/>
      <c r="BA83" s="147"/>
      <c r="BB83" s="145"/>
      <c r="BC83" s="146"/>
      <c r="BD83" s="146"/>
      <c r="BE83" s="146"/>
      <c r="BF83" s="146"/>
      <c r="BG83" s="146"/>
      <c r="BH83" s="147"/>
      <c r="BI83" s="145"/>
      <c r="BJ83" s="146"/>
      <c r="BK83" s="146"/>
      <c r="BL83" s="147"/>
      <c r="BM83" s="148"/>
      <c r="BN83" s="145"/>
      <c r="BO83" s="146"/>
      <c r="BP83" s="146"/>
      <c r="BQ83" s="147"/>
      <c r="BR83" s="145"/>
      <c r="BS83" s="146"/>
      <c r="BT83" s="146"/>
      <c r="BU83" s="146"/>
      <c r="BV83" s="147"/>
      <c r="BW83" s="145"/>
      <c r="BX83" s="146"/>
      <c r="BY83" s="147"/>
      <c r="BZ83" s="145"/>
      <c r="CA83" s="146"/>
      <c r="CB83" s="146"/>
      <c r="CC83" s="146"/>
      <c r="CD83" s="147"/>
      <c r="CE83" s="145"/>
      <c r="CF83" s="147"/>
      <c r="CG83" s="145"/>
      <c r="CH83" s="146"/>
      <c r="CI83" s="147"/>
      <c r="CJ83" s="225"/>
      <c r="CK83" s="226"/>
      <c r="CL83" s="145"/>
      <c r="CM83" s="147"/>
      <c r="CN83" s="145"/>
      <c r="CO83" s="146"/>
      <c r="CP83" s="146"/>
      <c r="CQ83" s="146"/>
      <c r="CR83" s="147"/>
      <c r="CS83" s="145"/>
      <c r="CT83" s="146"/>
      <c r="CU83" s="146"/>
      <c r="CV83" s="147"/>
      <c r="CW83" s="145"/>
      <c r="CX83" s="147"/>
      <c r="CY83" s="145"/>
      <c r="CZ83" s="146"/>
      <c r="DA83" s="146"/>
      <c r="DB83" s="147"/>
      <c r="DC83" s="145"/>
      <c r="DD83" s="146"/>
      <c r="DE83" s="146"/>
      <c r="DF83" s="146"/>
      <c r="DG83" s="147"/>
      <c r="DH83" s="145"/>
      <c r="DI83" s="146"/>
      <c r="DJ83" s="146"/>
      <c r="DK83" s="146"/>
      <c r="DL83" s="146"/>
      <c r="DM83" s="147"/>
      <c r="DN83" s="145"/>
      <c r="DO83" s="147"/>
      <c r="DP83" s="145"/>
      <c r="DQ83" s="146"/>
      <c r="DR83" s="146"/>
      <c r="DS83" s="147"/>
      <c r="DT83" s="148"/>
      <c r="DU83" s="154"/>
      <c r="DV83" s="146"/>
      <c r="DW83" s="147"/>
      <c r="DX83" s="225"/>
      <c r="DY83" s="226"/>
      <c r="DZ83" s="145"/>
      <c r="EA83" s="146"/>
      <c r="EB83" s="32" t="str">
        <f>IF(AND('Merit Badge Counts'!G83=4,'Merit Badge Counts'!I83=6),"X","")</f>
        <v/>
      </c>
      <c r="EC83" s="146"/>
      <c r="ED83" s="160"/>
      <c r="EE83" s="145"/>
      <c r="EF83" s="147"/>
      <c r="EG83" s="154"/>
      <c r="EH83" s="147"/>
      <c r="EI83" s="225"/>
      <c r="EJ83" s="226"/>
      <c r="EK83" s="145"/>
      <c r="EL83" s="146"/>
      <c r="EM83" s="32" t="str">
        <f>IF(AND('Merit Badge Counts'!J83=7,'Merit Badge Counts'!L83=11),"X","")</f>
        <v/>
      </c>
      <c r="EN83" s="146"/>
      <c r="EO83" s="146"/>
      <c r="EP83" s="146"/>
      <c r="EQ83" s="146"/>
      <c r="ER83" s="147"/>
      <c r="ES83" s="225"/>
      <c r="ET83" s="226"/>
      <c r="EU83" s="145"/>
      <c r="EV83" s="146"/>
      <c r="EW83" s="32" t="str">
        <f>IF(AND('Merit Badge Counts'!M83=14,'Merit Badge Counts'!O83=21),"X","")</f>
        <v/>
      </c>
      <c r="EX83" s="146"/>
      <c r="EY83" s="146"/>
      <c r="EZ83" s="146"/>
      <c r="FA83" s="147"/>
      <c r="FB83" s="225"/>
      <c r="FC83" s="226"/>
      <c r="FD83" s="145"/>
      <c r="FE83" s="146"/>
      <c r="FF83" s="146"/>
      <c r="FG83" s="32" t="str">
        <f>IF('Merit Badge Counts'!Q83=26,"X","")</f>
        <v/>
      </c>
      <c r="FH83" s="147"/>
      <c r="FI83" s="225"/>
      <c r="FJ83" s="226"/>
      <c r="FK83" s="145"/>
      <c r="FL83" s="146"/>
      <c r="FM83" s="146"/>
      <c r="FN83" s="32" t="str">
        <f>IF('Merit Badge Counts'!R83=31,"X","")</f>
        <v/>
      </c>
      <c r="FO83" s="147"/>
      <c r="FP83" s="225"/>
      <c r="FQ83" s="226"/>
      <c r="FR83" s="145"/>
      <c r="FS83" s="146"/>
      <c r="FT83" s="146"/>
      <c r="FU83" s="32" t="str">
        <f>IF('Merit Badge Counts'!S83=36,"X","")</f>
        <v/>
      </c>
      <c r="FV83" s="147"/>
      <c r="FW83" s="225"/>
      <c r="FX83" s="226"/>
      <c r="FY83" s="145"/>
      <c r="FZ83" s="146"/>
      <c r="GA83" s="146"/>
      <c r="GB83" s="32" t="str">
        <f>IF('Merit Badge Counts'!T83=41,"X","")</f>
        <v/>
      </c>
      <c r="GC83" s="147"/>
      <c r="GD83" s="225"/>
      <c r="GE83" s="226"/>
      <c r="GF83" s="145"/>
      <c r="GG83" s="146"/>
      <c r="GH83" s="146"/>
      <c r="GI83" s="32" t="str">
        <f>IF('Merit Badge Counts'!U83=46,"X","")</f>
        <v/>
      </c>
      <c r="GJ83" s="147"/>
      <c r="GK83" s="225"/>
      <c r="GL83" s="226"/>
      <c r="GM83" s="145"/>
      <c r="GN83" s="146"/>
      <c r="GO83" s="146"/>
      <c r="GP83" s="32" t="str">
        <f>IF('Merit Badge Counts'!V83=51,"X","")</f>
        <v/>
      </c>
      <c r="GQ83" s="147"/>
      <c r="GR83" s="225"/>
      <c r="GS83" s="226"/>
      <c r="GT83" s="145"/>
      <c r="GU83" s="146"/>
      <c r="GV83" s="146"/>
      <c r="GW83" s="32" t="str">
        <f>IF('Merit Badge Counts'!W83=56,"X","")</f>
        <v/>
      </c>
      <c r="GX83" s="147"/>
      <c r="GY83" s="225"/>
      <c r="GZ83" s="226"/>
      <c r="HA83" s="145"/>
      <c r="HB83" s="146"/>
      <c r="HC83" s="146"/>
      <c r="HD83" s="32" t="str">
        <f>IF('Merit Badge Counts'!X83=61,"X","")</f>
        <v/>
      </c>
      <c r="HE83" s="147"/>
      <c r="HF83" s="225"/>
      <c r="HG83" s="226"/>
      <c r="HH83" s="145"/>
      <c r="HI83" s="146"/>
      <c r="HJ83" s="146"/>
      <c r="HK83" s="32" t="str">
        <f>IF('Merit Badge Counts'!Y83=66,"X","")</f>
        <v/>
      </c>
      <c r="HL83" s="160"/>
      <c r="HM83" s="225"/>
      <c r="HN83" s="226"/>
    </row>
    <row r="84" spans="1:222" x14ac:dyDescent="0.3">
      <c r="A84" s="141" t="str">
        <f>IF(Roster!B166="","",Roster!B166)</f>
        <v/>
      </c>
      <c r="B84" s="142" t="str">
        <f>IF(Roster!C166="","",Roster!C166)</f>
        <v/>
      </c>
      <c r="C84" s="145"/>
      <c r="D84" s="146"/>
      <c r="E84" s="146"/>
      <c r="F84" s="146"/>
      <c r="G84" s="146"/>
      <c r="H84" s="147"/>
      <c r="I84" s="145"/>
      <c r="J84" s="146"/>
      <c r="K84" s="146"/>
      <c r="L84" s="147"/>
      <c r="M84" s="145"/>
      <c r="N84" s="147"/>
      <c r="O84" s="145"/>
      <c r="P84" s="147"/>
      <c r="Q84" s="148"/>
      <c r="R84" s="145"/>
      <c r="S84" s="147"/>
      <c r="T84" s="148"/>
      <c r="U84" s="225"/>
      <c r="V84" s="226"/>
      <c r="W84" s="145"/>
      <c r="X84" s="146"/>
      <c r="Y84" s="147"/>
      <c r="Z84" s="145"/>
      <c r="AA84" s="146"/>
      <c r="AB84" s="147"/>
      <c r="AC84" s="145"/>
      <c r="AD84" s="146"/>
      <c r="AE84" s="146"/>
      <c r="AF84" s="147"/>
      <c r="AG84" s="145"/>
      <c r="AH84" s="146"/>
      <c r="AI84" s="146"/>
      <c r="AJ84" s="147"/>
      <c r="AK84" s="145"/>
      <c r="AL84" s="146"/>
      <c r="AM84" s="147"/>
      <c r="AN84" s="145"/>
      <c r="AO84" s="146"/>
      <c r="AP84" s="147"/>
      <c r="AQ84" s="145"/>
      <c r="AR84" s="147"/>
      <c r="AS84" s="148"/>
      <c r="AT84" s="145"/>
      <c r="AU84" s="146"/>
      <c r="AV84" s="147"/>
      <c r="AW84" s="225"/>
      <c r="AX84" s="226"/>
      <c r="AY84" s="145"/>
      <c r="AZ84" s="146"/>
      <c r="BA84" s="147"/>
      <c r="BB84" s="145"/>
      <c r="BC84" s="146"/>
      <c r="BD84" s="146"/>
      <c r="BE84" s="146"/>
      <c r="BF84" s="146"/>
      <c r="BG84" s="146"/>
      <c r="BH84" s="147"/>
      <c r="BI84" s="145"/>
      <c r="BJ84" s="146"/>
      <c r="BK84" s="146"/>
      <c r="BL84" s="147"/>
      <c r="BM84" s="148"/>
      <c r="BN84" s="145"/>
      <c r="BO84" s="146"/>
      <c r="BP84" s="146"/>
      <c r="BQ84" s="147"/>
      <c r="BR84" s="145"/>
      <c r="BS84" s="146"/>
      <c r="BT84" s="146"/>
      <c r="BU84" s="146"/>
      <c r="BV84" s="147"/>
      <c r="BW84" s="145"/>
      <c r="BX84" s="146"/>
      <c r="BY84" s="147"/>
      <c r="BZ84" s="145"/>
      <c r="CA84" s="146"/>
      <c r="CB84" s="146"/>
      <c r="CC84" s="146"/>
      <c r="CD84" s="147"/>
      <c r="CE84" s="145"/>
      <c r="CF84" s="147"/>
      <c r="CG84" s="145"/>
      <c r="CH84" s="146"/>
      <c r="CI84" s="147"/>
      <c r="CJ84" s="225"/>
      <c r="CK84" s="226"/>
      <c r="CL84" s="145"/>
      <c r="CM84" s="147"/>
      <c r="CN84" s="145"/>
      <c r="CO84" s="146"/>
      <c r="CP84" s="146"/>
      <c r="CQ84" s="146"/>
      <c r="CR84" s="147"/>
      <c r="CS84" s="145"/>
      <c r="CT84" s="146"/>
      <c r="CU84" s="146"/>
      <c r="CV84" s="147"/>
      <c r="CW84" s="145"/>
      <c r="CX84" s="147"/>
      <c r="CY84" s="145"/>
      <c r="CZ84" s="146"/>
      <c r="DA84" s="146"/>
      <c r="DB84" s="147"/>
      <c r="DC84" s="145"/>
      <c r="DD84" s="146"/>
      <c r="DE84" s="146"/>
      <c r="DF84" s="146"/>
      <c r="DG84" s="147"/>
      <c r="DH84" s="145"/>
      <c r="DI84" s="146"/>
      <c r="DJ84" s="146"/>
      <c r="DK84" s="146"/>
      <c r="DL84" s="146"/>
      <c r="DM84" s="147"/>
      <c r="DN84" s="145"/>
      <c r="DO84" s="147"/>
      <c r="DP84" s="145"/>
      <c r="DQ84" s="146"/>
      <c r="DR84" s="146"/>
      <c r="DS84" s="147"/>
      <c r="DT84" s="148"/>
      <c r="DU84" s="154"/>
      <c r="DV84" s="146"/>
      <c r="DW84" s="147"/>
      <c r="DX84" s="225"/>
      <c r="DY84" s="226"/>
      <c r="DZ84" s="145"/>
      <c r="EA84" s="146"/>
      <c r="EB84" s="32" t="str">
        <f>IF(AND('Merit Badge Counts'!G84=4,'Merit Badge Counts'!I84=6),"X","")</f>
        <v/>
      </c>
      <c r="EC84" s="146"/>
      <c r="ED84" s="160"/>
      <c r="EE84" s="145"/>
      <c r="EF84" s="147"/>
      <c r="EG84" s="154"/>
      <c r="EH84" s="147"/>
      <c r="EI84" s="225"/>
      <c r="EJ84" s="226"/>
      <c r="EK84" s="145"/>
      <c r="EL84" s="146"/>
      <c r="EM84" s="32" t="str">
        <f>IF(AND('Merit Badge Counts'!J84=7,'Merit Badge Counts'!L84=11),"X","")</f>
        <v/>
      </c>
      <c r="EN84" s="146"/>
      <c r="EO84" s="146"/>
      <c r="EP84" s="146"/>
      <c r="EQ84" s="146"/>
      <c r="ER84" s="147"/>
      <c r="ES84" s="225"/>
      <c r="ET84" s="226"/>
      <c r="EU84" s="145"/>
      <c r="EV84" s="146"/>
      <c r="EW84" s="32" t="str">
        <f>IF(AND('Merit Badge Counts'!M84=14,'Merit Badge Counts'!O84=21),"X","")</f>
        <v/>
      </c>
      <c r="EX84" s="146"/>
      <c r="EY84" s="146"/>
      <c r="EZ84" s="146"/>
      <c r="FA84" s="147"/>
      <c r="FB84" s="225"/>
      <c r="FC84" s="226"/>
      <c r="FD84" s="145"/>
      <c r="FE84" s="146"/>
      <c r="FF84" s="146"/>
      <c r="FG84" s="32" t="str">
        <f>IF('Merit Badge Counts'!Q84=26,"X","")</f>
        <v/>
      </c>
      <c r="FH84" s="147"/>
      <c r="FI84" s="225"/>
      <c r="FJ84" s="226"/>
      <c r="FK84" s="145"/>
      <c r="FL84" s="146"/>
      <c r="FM84" s="146"/>
      <c r="FN84" s="32" t="str">
        <f>IF('Merit Badge Counts'!R84=31,"X","")</f>
        <v/>
      </c>
      <c r="FO84" s="147"/>
      <c r="FP84" s="225"/>
      <c r="FQ84" s="226"/>
      <c r="FR84" s="145"/>
      <c r="FS84" s="146"/>
      <c r="FT84" s="146"/>
      <c r="FU84" s="32" t="str">
        <f>IF('Merit Badge Counts'!S84=36,"X","")</f>
        <v/>
      </c>
      <c r="FV84" s="147"/>
      <c r="FW84" s="225"/>
      <c r="FX84" s="226"/>
      <c r="FY84" s="145"/>
      <c r="FZ84" s="146"/>
      <c r="GA84" s="146"/>
      <c r="GB84" s="32" t="str">
        <f>IF('Merit Badge Counts'!T84=41,"X","")</f>
        <v/>
      </c>
      <c r="GC84" s="147"/>
      <c r="GD84" s="225"/>
      <c r="GE84" s="226"/>
      <c r="GF84" s="145"/>
      <c r="GG84" s="146"/>
      <c r="GH84" s="146"/>
      <c r="GI84" s="32" t="str">
        <f>IF('Merit Badge Counts'!U84=46,"X","")</f>
        <v/>
      </c>
      <c r="GJ84" s="147"/>
      <c r="GK84" s="225"/>
      <c r="GL84" s="226"/>
      <c r="GM84" s="145"/>
      <c r="GN84" s="146"/>
      <c r="GO84" s="146"/>
      <c r="GP84" s="32" t="str">
        <f>IF('Merit Badge Counts'!V84=51,"X","")</f>
        <v/>
      </c>
      <c r="GQ84" s="147"/>
      <c r="GR84" s="225"/>
      <c r="GS84" s="226"/>
      <c r="GT84" s="145"/>
      <c r="GU84" s="146"/>
      <c r="GV84" s="146"/>
      <c r="GW84" s="32" t="str">
        <f>IF('Merit Badge Counts'!W84=56,"X","")</f>
        <v/>
      </c>
      <c r="GX84" s="147"/>
      <c r="GY84" s="225"/>
      <c r="GZ84" s="226"/>
      <c r="HA84" s="145"/>
      <c r="HB84" s="146"/>
      <c r="HC84" s="146"/>
      <c r="HD84" s="32" t="str">
        <f>IF('Merit Badge Counts'!X84=61,"X","")</f>
        <v/>
      </c>
      <c r="HE84" s="147"/>
      <c r="HF84" s="225"/>
      <c r="HG84" s="226"/>
      <c r="HH84" s="145"/>
      <c r="HI84" s="146"/>
      <c r="HJ84" s="146"/>
      <c r="HK84" s="32" t="str">
        <f>IF('Merit Badge Counts'!Y84=66,"X","")</f>
        <v/>
      </c>
      <c r="HL84" s="160"/>
      <c r="HM84" s="225"/>
      <c r="HN84" s="226"/>
    </row>
    <row r="85" spans="1:222" x14ac:dyDescent="0.3">
      <c r="A85" s="141" t="str">
        <f>IF(Roster!B168="","",Roster!B168)</f>
        <v/>
      </c>
      <c r="B85" s="142" t="str">
        <f>IF(Roster!C168="","",Roster!C168)</f>
        <v/>
      </c>
      <c r="C85" s="145"/>
      <c r="D85" s="146"/>
      <c r="E85" s="146"/>
      <c r="F85" s="146"/>
      <c r="G85" s="146"/>
      <c r="H85" s="147"/>
      <c r="I85" s="145"/>
      <c r="J85" s="146"/>
      <c r="K85" s="146"/>
      <c r="L85" s="147"/>
      <c r="M85" s="145"/>
      <c r="N85" s="147"/>
      <c r="O85" s="145"/>
      <c r="P85" s="147"/>
      <c r="Q85" s="148"/>
      <c r="R85" s="145"/>
      <c r="S85" s="147"/>
      <c r="T85" s="148"/>
      <c r="U85" s="225"/>
      <c r="V85" s="226"/>
      <c r="W85" s="145"/>
      <c r="X85" s="146"/>
      <c r="Y85" s="147"/>
      <c r="Z85" s="145"/>
      <c r="AA85" s="146"/>
      <c r="AB85" s="147"/>
      <c r="AC85" s="145"/>
      <c r="AD85" s="146"/>
      <c r="AE85" s="146"/>
      <c r="AF85" s="147"/>
      <c r="AG85" s="145"/>
      <c r="AH85" s="146"/>
      <c r="AI85" s="146"/>
      <c r="AJ85" s="147"/>
      <c r="AK85" s="145"/>
      <c r="AL85" s="146"/>
      <c r="AM85" s="147"/>
      <c r="AN85" s="145"/>
      <c r="AO85" s="146"/>
      <c r="AP85" s="147"/>
      <c r="AQ85" s="145"/>
      <c r="AR85" s="147"/>
      <c r="AS85" s="148"/>
      <c r="AT85" s="145"/>
      <c r="AU85" s="146"/>
      <c r="AV85" s="147"/>
      <c r="AW85" s="225"/>
      <c r="AX85" s="226"/>
      <c r="AY85" s="145"/>
      <c r="AZ85" s="146"/>
      <c r="BA85" s="147"/>
      <c r="BB85" s="145"/>
      <c r="BC85" s="146"/>
      <c r="BD85" s="146"/>
      <c r="BE85" s="146"/>
      <c r="BF85" s="146"/>
      <c r="BG85" s="146"/>
      <c r="BH85" s="147"/>
      <c r="BI85" s="145"/>
      <c r="BJ85" s="146"/>
      <c r="BK85" s="146"/>
      <c r="BL85" s="147"/>
      <c r="BM85" s="148"/>
      <c r="BN85" s="145"/>
      <c r="BO85" s="146"/>
      <c r="BP85" s="146"/>
      <c r="BQ85" s="147"/>
      <c r="BR85" s="145"/>
      <c r="BS85" s="146"/>
      <c r="BT85" s="146"/>
      <c r="BU85" s="146"/>
      <c r="BV85" s="147"/>
      <c r="BW85" s="145"/>
      <c r="BX85" s="146"/>
      <c r="BY85" s="147"/>
      <c r="BZ85" s="145"/>
      <c r="CA85" s="146"/>
      <c r="CB85" s="146"/>
      <c r="CC85" s="146"/>
      <c r="CD85" s="147"/>
      <c r="CE85" s="145"/>
      <c r="CF85" s="147"/>
      <c r="CG85" s="145"/>
      <c r="CH85" s="146"/>
      <c r="CI85" s="147"/>
      <c r="CJ85" s="225"/>
      <c r="CK85" s="226"/>
      <c r="CL85" s="145"/>
      <c r="CM85" s="147"/>
      <c r="CN85" s="145"/>
      <c r="CO85" s="146"/>
      <c r="CP85" s="146"/>
      <c r="CQ85" s="146"/>
      <c r="CR85" s="147"/>
      <c r="CS85" s="145"/>
      <c r="CT85" s="146"/>
      <c r="CU85" s="146"/>
      <c r="CV85" s="147"/>
      <c r="CW85" s="145"/>
      <c r="CX85" s="147"/>
      <c r="CY85" s="145"/>
      <c r="CZ85" s="146"/>
      <c r="DA85" s="146"/>
      <c r="DB85" s="147"/>
      <c r="DC85" s="145"/>
      <c r="DD85" s="146"/>
      <c r="DE85" s="146"/>
      <c r="DF85" s="146"/>
      <c r="DG85" s="147"/>
      <c r="DH85" s="145"/>
      <c r="DI85" s="146"/>
      <c r="DJ85" s="146"/>
      <c r="DK85" s="146"/>
      <c r="DL85" s="146"/>
      <c r="DM85" s="147"/>
      <c r="DN85" s="145"/>
      <c r="DO85" s="147"/>
      <c r="DP85" s="145"/>
      <c r="DQ85" s="146"/>
      <c r="DR85" s="146"/>
      <c r="DS85" s="147"/>
      <c r="DT85" s="148"/>
      <c r="DU85" s="154"/>
      <c r="DV85" s="146"/>
      <c r="DW85" s="147"/>
      <c r="DX85" s="225"/>
      <c r="DY85" s="226"/>
      <c r="DZ85" s="145"/>
      <c r="EA85" s="146"/>
      <c r="EB85" s="32" t="str">
        <f>IF(AND('Merit Badge Counts'!G85=4,'Merit Badge Counts'!I85=6),"X","")</f>
        <v/>
      </c>
      <c r="EC85" s="146"/>
      <c r="ED85" s="160"/>
      <c r="EE85" s="145"/>
      <c r="EF85" s="147"/>
      <c r="EG85" s="154"/>
      <c r="EH85" s="147"/>
      <c r="EI85" s="225"/>
      <c r="EJ85" s="226"/>
      <c r="EK85" s="145"/>
      <c r="EL85" s="146"/>
      <c r="EM85" s="32" t="str">
        <f>IF(AND('Merit Badge Counts'!J85=7,'Merit Badge Counts'!L85=11),"X","")</f>
        <v/>
      </c>
      <c r="EN85" s="146"/>
      <c r="EO85" s="146"/>
      <c r="EP85" s="146"/>
      <c r="EQ85" s="146"/>
      <c r="ER85" s="147"/>
      <c r="ES85" s="225"/>
      <c r="ET85" s="226"/>
      <c r="EU85" s="145"/>
      <c r="EV85" s="146"/>
      <c r="EW85" s="32" t="str">
        <f>IF(AND('Merit Badge Counts'!M85=14,'Merit Badge Counts'!O85=21),"X","")</f>
        <v/>
      </c>
      <c r="EX85" s="146"/>
      <c r="EY85" s="146"/>
      <c r="EZ85" s="146"/>
      <c r="FA85" s="147"/>
      <c r="FB85" s="225"/>
      <c r="FC85" s="226"/>
      <c r="FD85" s="145"/>
      <c r="FE85" s="146"/>
      <c r="FF85" s="146"/>
      <c r="FG85" s="32" t="str">
        <f>IF('Merit Badge Counts'!Q85=26,"X","")</f>
        <v/>
      </c>
      <c r="FH85" s="147"/>
      <c r="FI85" s="225"/>
      <c r="FJ85" s="226"/>
      <c r="FK85" s="145"/>
      <c r="FL85" s="146"/>
      <c r="FM85" s="146"/>
      <c r="FN85" s="32" t="str">
        <f>IF('Merit Badge Counts'!R85=31,"X","")</f>
        <v/>
      </c>
      <c r="FO85" s="147"/>
      <c r="FP85" s="225"/>
      <c r="FQ85" s="226"/>
      <c r="FR85" s="145"/>
      <c r="FS85" s="146"/>
      <c r="FT85" s="146"/>
      <c r="FU85" s="32" t="str">
        <f>IF('Merit Badge Counts'!S85=36,"X","")</f>
        <v/>
      </c>
      <c r="FV85" s="147"/>
      <c r="FW85" s="225"/>
      <c r="FX85" s="226"/>
      <c r="FY85" s="145"/>
      <c r="FZ85" s="146"/>
      <c r="GA85" s="146"/>
      <c r="GB85" s="32" t="str">
        <f>IF('Merit Badge Counts'!T85=41,"X","")</f>
        <v/>
      </c>
      <c r="GC85" s="147"/>
      <c r="GD85" s="225"/>
      <c r="GE85" s="226"/>
      <c r="GF85" s="145"/>
      <c r="GG85" s="146"/>
      <c r="GH85" s="146"/>
      <c r="GI85" s="32" t="str">
        <f>IF('Merit Badge Counts'!U85=46,"X","")</f>
        <v/>
      </c>
      <c r="GJ85" s="147"/>
      <c r="GK85" s="225"/>
      <c r="GL85" s="226"/>
      <c r="GM85" s="145"/>
      <c r="GN85" s="146"/>
      <c r="GO85" s="146"/>
      <c r="GP85" s="32" t="str">
        <f>IF('Merit Badge Counts'!V85=51,"X","")</f>
        <v/>
      </c>
      <c r="GQ85" s="147"/>
      <c r="GR85" s="225"/>
      <c r="GS85" s="226"/>
      <c r="GT85" s="145"/>
      <c r="GU85" s="146"/>
      <c r="GV85" s="146"/>
      <c r="GW85" s="32" t="str">
        <f>IF('Merit Badge Counts'!W85=56,"X","")</f>
        <v/>
      </c>
      <c r="GX85" s="147"/>
      <c r="GY85" s="225"/>
      <c r="GZ85" s="226"/>
      <c r="HA85" s="145"/>
      <c r="HB85" s="146"/>
      <c r="HC85" s="146"/>
      <c r="HD85" s="32" t="str">
        <f>IF('Merit Badge Counts'!X85=61,"X","")</f>
        <v/>
      </c>
      <c r="HE85" s="147"/>
      <c r="HF85" s="225"/>
      <c r="HG85" s="226"/>
      <c r="HH85" s="145"/>
      <c r="HI85" s="146"/>
      <c r="HJ85" s="146"/>
      <c r="HK85" s="32" t="str">
        <f>IF('Merit Badge Counts'!Y85=66,"X","")</f>
        <v/>
      </c>
      <c r="HL85" s="160"/>
      <c r="HM85" s="225"/>
      <c r="HN85" s="226"/>
    </row>
    <row r="86" spans="1:222" x14ac:dyDescent="0.3">
      <c r="A86" s="141" t="str">
        <f>IF(Roster!B170="","",Roster!B170)</f>
        <v/>
      </c>
      <c r="B86" s="142" t="str">
        <f>IF(Roster!C170="","",Roster!C170)</f>
        <v/>
      </c>
      <c r="C86" s="145"/>
      <c r="D86" s="146"/>
      <c r="E86" s="146"/>
      <c r="F86" s="146"/>
      <c r="G86" s="146"/>
      <c r="H86" s="147"/>
      <c r="I86" s="145"/>
      <c r="J86" s="146"/>
      <c r="K86" s="146"/>
      <c r="L86" s="147"/>
      <c r="M86" s="145"/>
      <c r="N86" s="147"/>
      <c r="O86" s="145"/>
      <c r="P86" s="147"/>
      <c r="Q86" s="148"/>
      <c r="R86" s="145"/>
      <c r="S86" s="147"/>
      <c r="T86" s="148"/>
      <c r="U86" s="225"/>
      <c r="V86" s="226"/>
      <c r="W86" s="145"/>
      <c r="X86" s="146"/>
      <c r="Y86" s="147"/>
      <c r="Z86" s="145"/>
      <c r="AA86" s="146"/>
      <c r="AB86" s="147"/>
      <c r="AC86" s="145"/>
      <c r="AD86" s="146"/>
      <c r="AE86" s="146"/>
      <c r="AF86" s="147"/>
      <c r="AG86" s="145"/>
      <c r="AH86" s="146"/>
      <c r="AI86" s="146"/>
      <c r="AJ86" s="147"/>
      <c r="AK86" s="145"/>
      <c r="AL86" s="146"/>
      <c r="AM86" s="147"/>
      <c r="AN86" s="145"/>
      <c r="AO86" s="146"/>
      <c r="AP86" s="147"/>
      <c r="AQ86" s="145"/>
      <c r="AR86" s="147"/>
      <c r="AS86" s="148"/>
      <c r="AT86" s="145"/>
      <c r="AU86" s="146"/>
      <c r="AV86" s="147"/>
      <c r="AW86" s="225"/>
      <c r="AX86" s="226"/>
      <c r="AY86" s="145"/>
      <c r="AZ86" s="146"/>
      <c r="BA86" s="147"/>
      <c r="BB86" s="145"/>
      <c r="BC86" s="146"/>
      <c r="BD86" s="146"/>
      <c r="BE86" s="146"/>
      <c r="BF86" s="146"/>
      <c r="BG86" s="146"/>
      <c r="BH86" s="147"/>
      <c r="BI86" s="145"/>
      <c r="BJ86" s="146"/>
      <c r="BK86" s="146"/>
      <c r="BL86" s="147"/>
      <c r="BM86" s="148"/>
      <c r="BN86" s="145"/>
      <c r="BO86" s="146"/>
      <c r="BP86" s="146"/>
      <c r="BQ86" s="147"/>
      <c r="BR86" s="145"/>
      <c r="BS86" s="146"/>
      <c r="BT86" s="146"/>
      <c r="BU86" s="146"/>
      <c r="BV86" s="147"/>
      <c r="BW86" s="145"/>
      <c r="BX86" s="146"/>
      <c r="BY86" s="147"/>
      <c r="BZ86" s="145"/>
      <c r="CA86" s="146"/>
      <c r="CB86" s="146"/>
      <c r="CC86" s="146"/>
      <c r="CD86" s="147"/>
      <c r="CE86" s="145"/>
      <c r="CF86" s="147"/>
      <c r="CG86" s="145"/>
      <c r="CH86" s="146"/>
      <c r="CI86" s="147"/>
      <c r="CJ86" s="225"/>
      <c r="CK86" s="226"/>
      <c r="CL86" s="145"/>
      <c r="CM86" s="147"/>
      <c r="CN86" s="145"/>
      <c r="CO86" s="146"/>
      <c r="CP86" s="146"/>
      <c r="CQ86" s="146"/>
      <c r="CR86" s="147"/>
      <c r="CS86" s="145"/>
      <c r="CT86" s="146"/>
      <c r="CU86" s="146"/>
      <c r="CV86" s="147"/>
      <c r="CW86" s="145"/>
      <c r="CX86" s="147"/>
      <c r="CY86" s="145"/>
      <c r="CZ86" s="146"/>
      <c r="DA86" s="146"/>
      <c r="DB86" s="147"/>
      <c r="DC86" s="145"/>
      <c r="DD86" s="146"/>
      <c r="DE86" s="146"/>
      <c r="DF86" s="146"/>
      <c r="DG86" s="147"/>
      <c r="DH86" s="145"/>
      <c r="DI86" s="146"/>
      <c r="DJ86" s="146"/>
      <c r="DK86" s="146"/>
      <c r="DL86" s="146"/>
      <c r="DM86" s="147"/>
      <c r="DN86" s="145"/>
      <c r="DO86" s="147"/>
      <c r="DP86" s="145"/>
      <c r="DQ86" s="146"/>
      <c r="DR86" s="146"/>
      <c r="DS86" s="147"/>
      <c r="DT86" s="148"/>
      <c r="DU86" s="154"/>
      <c r="DV86" s="146"/>
      <c r="DW86" s="147"/>
      <c r="DX86" s="225"/>
      <c r="DY86" s="226"/>
      <c r="DZ86" s="145"/>
      <c r="EA86" s="146"/>
      <c r="EB86" s="32" t="str">
        <f>IF(AND('Merit Badge Counts'!G86=4,'Merit Badge Counts'!I86=6),"X","")</f>
        <v/>
      </c>
      <c r="EC86" s="146"/>
      <c r="ED86" s="160"/>
      <c r="EE86" s="145"/>
      <c r="EF86" s="147"/>
      <c r="EG86" s="154"/>
      <c r="EH86" s="147"/>
      <c r="EI86" s="225"/>
      <c r="EJ86" s="226"/>
      <c r="EK86" s="145"/>
      <c r="EL86" s="146"/>
      <c r="EM86" s="32" t="str">
        <f>IF(AND('Merit Badge Counts'!J86=7,'Merit Badge Counts'!L86=11),"X","")</f>
        <v/>
      </c>
      <c r="EN86" s="146"/>
      <c r="EO86" s="146"/>
      <c r="EP86" s="146"/>
      <c r="EQ86" s="146"/>
      <c r="ER86" s="147"/>
      <c r="ES86" s="225"/>
      <c r="ET86" s="226"/>
      <c r="EU86" s="145"/>
      <c r="EV86" s="146"/>
      <c r="EW86" s="32" t="str">
        <f>IF(AND('Merit Badge Counts'!M86=14,'Merit Badge Counts'!O86=21),"X","")</f>
        <v/>
      </c>
      <c r="EX86" s="146"/>
      <c r="EY86" s="146"/>
      <c r="EZ86" s="146"/>
      <c r="FA86" s="147"/>
      <c r="FB86" s="225"/>
      <c r="FC86" s="226"/>
      <c r="FD86" s="145"/>
      <c r="FE86" s="146"/>
      <c r="FF86" s="146"/>
      <c r="FG86" s="32" t="str">
        <f>IF('Merit Badge Counts'!Q86=26,"X","")</f>
        <v/>
      </c>
      <c r="FH86" s="147"/>
      <c r="FI86" s="225"/>
      <c r="FJ86" s="226"/>
      <c r="FK86" s="145"/>
      <c r="FL86" s="146"/>
      <c r="FM86" s="146"/>
      <c r="FN86" s="32" t="str">
        <f>IF('Merit Badge Counts'!R86=31,"X","")</f>
        <v/>
      </c>
      <c r="FO86" s="147"/>
      <c r="FP86" s="225"/>
      <c r="FQ86" s="226"/>
      <c r="FR86" s="145"/>
      <c r="FS86" s="146"/>
      <c r="FT86" s="146"/>
      <c r="FU86" s="32" t="str">
        <f>IF('Merit Badge Counts'!S86=36,"X","")</f>
        <v/>
      </c>
      <c r="FV86" s="147"/>
      <c r="FW86" s="225"/>
      <c r="FX86" s="226"/>
      <c r="FY86" s="145"/>
      <c r="FZ86" s="146"/>
      <c r="GA86" s="146"/>
      <c r="GB86" s="32" t="str">
        <f>IF('Merit Badge Counts'!T86=41,"X","")</f>
        <v/>
      </c>
      <c r="GC86" s="147"/>
      <c r="GD86" s="225"/>
      <c r="GE86" s="226"/>
      <c r="GF86" s="145"/>
      <c r="GG86" s="146"/>
      <c r="GH86" s="146"/>
      <c r="GI86" s="32" t="str">
        <f>IF('Merit Badge Counts'!U86=46,"X","")</f>
        <v/>
      </c>
      <c r="GJ86" s="147"/>
      <c r="GK86" s="225"/>
      <c r="GL86" s="226"/>
      <c r="GM86" s="145"/>
      <c r="GN86" s="146"/>
      <c r="GO86" s="146"/>
      <c r="GP86" s="32" t="str">
        <f>IF('Merit Badge Counts'!V86=51,"X","")</f>
        <v/>
      </c>
      <c r="GQ86" s="147"/>
      <c r="GR86" s="225"/>
      <c r="GS86" s="226"/>
      <c r="GT86" s="145"/>
      <c r="GU86" s="146"/>
      <c r="GV86" s="146"/>
      <c r="GW86" s="32" t="str">
        <f>IF('Merit Badge Counts'!W86=56,"X","")</f>
        <v/>
      </c>
      <c r="GX86" s="147"/>
      <c r="GY86" s="225"/>
      <c r="GZ86" s="226"/>
      <c r="HA86" s="145"/>
      <c r="HB86" s="146"/>
      <c r="HC86" s="146"/>
      <c r="HD86" s="32" t="str">
        <f>IF('Merit Badge Counts'!X86=61,"X","")</f>
        <v/>
      </c>
      <c r="HE86" s="147"/>
      <c r="HF86" s="225"/>
      <c r="HG86" s="226"/>
      <c r="HH86" s="145"/>
      <c r="HI86" s="146"/>
      <c r="HJ86" s="146"/>
      <c r="HK86" s="32" t="str">
        <f>IF('Merit Badge Counts'!Y86=66,"X","")</f>
        <v/>
      </c>
      <c r="HL86" s="160"/>
      <c r="HM86" s="225"/>
      <c r="HN86" s="226"/>
    </row>
    <row r="87" spans="1:222" x14ac:dyDescent="0.3">
      <c r="A87" s="141" t="str">
        <f>IF(Roster!B172="","",Roster!B172)</f>
        <v/>
      </c>
      <c r="B87" s="142" t="str">
        <f>IF(Roster!C172="","",Roster!C172)</f>
        <v/>
      </c>
      <c r="C87" s="145"/>
      <c r="D87" s="146"/>
      <c r="E87" s="146"/>
      <c r="F87" s="146"/>
      <c r="G87" s="146"/>
      <c r="H87" s="147"/>
      <c r="I87" s="145"/>
      <c r="J87" s="146"/>
      <c r="K87" s="146"/>
      <c r="L87" s="147"/>
      <c r="M87" s="145"/>
      <c r="N87" s="147"/>
      <c r="O87" s="145"/>
      <c r="P87" s="147"/>
      <c r="Q87" s="148"/>
      <c r="R87" s="145"/>
      <c r="S87" s="147"/>
      <c r="T87" s="148"/>
      <c r="U87" s="225"/>
      <c r="V87" s="226"/>
      <c r="W87" s="145"/>
      <c r="X87" s="146"/>
      <c r="Y87" s="147"/>
      <c r="Z87" s="145"/>
      <c r="AA87" s="146"/>
      <c r="AB87" s="147"/>
      <c r="AC87" s="145"/>
      <c r="AD87" s="146"/>
      <c r="AE87" s="146"/>
      <c r="AF87" s="147"/>
      <c r="AG87" s="145"/>
      <c r="AH87" s="146"/>
      <c r="AI87" s="146"/>
      <c r="AJ87" s="147"/>
      <c r="AK87" s="145"/>
      <c r="AL87" s="146"/>
      <c r="AM87" s="147"/>
      <c r="AN87" s="145"/>
      <c r="AO87" s="146"/>
      <c r="AP87" s="147"/>
      <c r="AQ87" s="145"/>
      <c r="AR87" s="147"/>
      <c r="AS87" s="148"/>
      <c r="AT87" s="145"/>
      <c r="AU87" s="146"/>
      <c r="AV87" s="147"/>
      <c r="AW87" s="225"/>
      <c r="AX87" s="226"/>
      <c r="AY87" s="145"/>
      <c r="AZ87" s="146"/>
      <c r="BA87" s="147"/>
      <c r="BB87" s="145"/>
      <c r="BC87" s="146"/>
      <c r="BD87" s="146"/>
      <c r="BE87" s="146"/>
      <c r="BF87" s="146"/>
      <c r="BG87" s="146"/>
      <c r="BH87" s="147"/>
      <c r="BI87" s="145"/>
      <c r="BJ87" s="146"/>
      <c r="BK87" s="146"/>
      <c r="BL87" s="147"/>
      <c r="BM87" s="148"/>
      <c r="BN87" s="145"/>
      <c r="BO87" s="146"/>
      <c r="BP87" s="146"/>
      <c r="BQ87" s="147"/>
      <c r="BR87" s="145"/>
      <c r="BS87" s="146"/>
      <c r="BT87" s="146"/>
      <c r="BU87" s="146"/>
      <c r="BV87" s="147"/>
      <c r="BW87" s="145"/>
      <c r="BX87" s="146"/>
      <c r="BY87" s="147"/>
      <c r="BZ87" s="145"/>
      <c r="CA87" s="146"/>
      <c r="CB87" s="146"/>
      <c r="CC87" s="146"/>
      <c r="CD87" s="147"/>
      <c r="CE87" s="145"/>
      <c r="CF87" s="147"/>
      <c r="CG87" s="145"/>
      <c r="CH87" s="146"/>
      <c r="CI87" s="147"/>
      <c r="CJ87" s="225"/>
      <c r="CK87" s="226"/>
      <c r="CL87" s="145"/>
      <c r="CM87" s="147"/>
      <c r="CN87" s="145"/>
      <c r="CO87" s="146"/>
      <c r="CP87" s="146"/>
      <c r="CQ87" s="146"/>
      <c r="CR87" s="147"/>
      <c r="CS87" s="145"/>
      <c r="CT87" s="146"/>
      <c r="CU87" s="146"/>
      <c r="CV87" s="147"/>
      <c r="CW87" s="145"/>
      <c r="CX87" s="147"/>
      <c r="CY87" s="145"/>
      <c r="CZ87" s="146"/>
      <c r="DA87" s="146"/>
      <c r="DB87" s="147"/>
      <c r="DC87" s="145"/>
      <c r="DD87" s="146"/>
      <c r="DE87" s="146"/>
      <c r="DF87" s="146"/>
      <c r="DG87" s="147"/>
      <c r="DH87" s="145"/>
      <c r="DI87" s="146"/>
      <c r="DJ87" s="146"/>
      <c r="DK87" s="146"/>
      <c r="DL87" s="146"/>
      <c r="DM87" s="147"/>
      <c r="DN87" s="145"/>
      <c r="DO87" s="147"/>
      <c r="DP87" s="145"/>
      <c r="DQ87" s="146"/>
      <c r="DR87" s="146"/>
      <c r="DS87" s="147"/>
      <c r="DT87" s="148"/>
      <c r="DU87" s="154"/>
      <c r="DV87" s="146"/>
      <c r="DW87" s="147"/>
      <c r="DX87" s="225"/>
      <c r="DY87" s="226"/>
      <c r="DZ87" s="145"/>
      <c r="EA87" s="146"/>
      <c r="EB87" s="32" t="str">
        <f>IF(AND('Merit Badge Counts'!G87=4,'Merit Badge Counts'!I87=6),"X","")</f>
        <v/>
      </c>
      <c r="EC87" s="146"/>
      <c r="ED87" s="160"/>
      <c r="EE87" s="145"/>
      <c r="EF87" s="147"/>
      <c r="EG87" s="154"/>
      <c r="EH87" s="147"/>
      <c r="EI87" s="225"/>
      <c r="EJ87" s="226"/>
      <c r="EK87" s="145"/>
      <c r="EL87" s="146"/>
      <c r="EM87" s="32" t="str">
        <f>IF(AND('Merit Badge Counts'!J87=7,'Merit Badge Counts'!L87=11),"X","")</f>
        <v/>
      </c>
      <c r="EN87" s="146"/>
      <c r="EO87" s="146"/>
      <c r="EP87" s="146"/>
      <c r="EQ87" s="146"/>
      <c r="ER87" s="147"/>
      <c r="ES87" s="225"/>
      <c r="ET87" s="226"/>
      <c r="EU87" s="145"/>
      <c r="EV87" s="146"/>
      <c r="EW87" s="32" t="str">
        <f>IF(AND('Merit Badge Counts'!M87=14,'Merit Badge Counts'!O87=21),"X","")</f>
        <v/>
      </c>
      <c r="EX87" s="146"/>
      <c r="EY87" s="146"/>
      <c r="EZ87" s="146"/>
      <c r="FA87" s="147"/>
      <c r="FB87" s="225"/>
      <c r="FC87" s="226"/>
      <c r="FD87" s="145"/>
      <c r="FE87" s="146"/>
      <c r="FF87" s="146"/>
      <c r="FG87" s="32" t="str">
        <f>IF('Merit Badge Counts'!Q87=26,"X","")</f>
        <v/>
      </c>
      <c r="FH87" s="147"/>
      <c r="FI87" s="225"/>
      <c r="FJ87" s="226"/>
      <c r="FK87" s="145"/>
      <c r="FL87" s="146"/>
      <c r="FM87" s="146"/>
      <c r="FN87" s="32" t="str">
        <f>IF('Merit Badge Counts'!R87=31,"X","")</f>
        <v/>
      </c>
      <c r="FO87" s="147"/>
      <c r="FP87" s="225"/>
      <c r="FQ87" s="226"/>
      <c r="FR87" s="145"/>
      <c r="FS87" s="146"/>
      <c r="FT87" s="146"/>
      <c r="FU87" s="32" t="str">
        <f>IF('Merit Badge Counts'!S87=36,"X","")</f>
        <v/>
      </c>
      <c r="FV87" s="147"/>
      <c r="FW87" s="225"/>
      <c r="FX87" s="226"/>
      <c r="FY87" s="145"/>
      <c r="FZ87" s="146"/>
      <c r="GA87" s="146"/>
      <c r="GB87" s="32" t="str">
        <f>IF('Merit Badge Counts'!T87=41,"X","")</f>
        <v/>
      </c>
      <c r="GC87" s="147"/>
      <c r="GD87" s="225"/>
      <c r="GE87" s="226"/>
      <c r="GF87" s="145"/>
      <c r="GG87" s="146"/>
      <c r="GH87" s="146"/>
      <c r="GI87" s="32" t="str">
        <f>IF('Merit Badge Counts'!U87=46,"X","")</f>
        <v/>
      </c>
      <c r="GJ87" s="147"/>
      <c r="GK87" s="225"/>
      <c r="GL87" s="226"/>
      <c r="GM87" s="145"/>
      <c r="GN87" s="146"/>
      <c r="GO87" s="146"/>
      <c r="GP87" s="32" t="str">
        <f>IF('Merit Badge Counts'!V87=51,"X","")</f>
        <v/>
      </c>
      <c r="GQ87" s="147"/>
      <c r="GR87" s="225"/>
      <c r="GS87" s="226"/>
      <c r="GT87" s="145"/>
      <c r="GU87" s="146"/>
      <c r="GV87" s="146"/>
      <c r="GW87" s="32" t="str">
        <f>IF('Merit Badge Counts'!W87=56,"X","")</f>
        <v/>
      </c>
      <c r="GX87" s="147"/>
      <c r="GY87" s="225"/>
      <c r="GZ87" s="226"/>
      <c r="HA87" s="145"/>
      <c r="HB87" s="146"/>
      <c r="HC87" s="146"/>
      <c r="HD87" s="32" t="str">
        <f>IF('Merit Badge Counts'!X87=61,"X","")</f>
        <v/>
      </c>
      <c r="HE87" s="147"/>
      <c r="HF87" s="225"/>
      <c r="HG87" s="226"/>
      <c r="HH87" s="145"/>
      <c r="HI87" s="146"/>
      <c r="HJ87" s="146"/>
      <c r="HK87" s="32" t="str">
        <f>IF('Merit Badge Counts'!Y87=66,"X","")</f>
        <v/>
      </c>
      <c r="HL87" s="160"/>
      <c r="HM87" s="225"/>
      <c r="HN87" s="226"/>
    </row>
    <row r="88" spans="1:222" x14ac:dyDescent="0.3">
      <c r="A88" s="141" t="str">
        <f>IF(Roster!B174="","",Roster!B174)</f>
        <v/>
      </c>
      <c r="B88" s="142" t="str">
        <f>IF(Roster!C174="","",Roster!C174)</f>
        <v/>
      </c>
      <c r="C88" s="145"/>
      <c r="D88" s="146"/>
      <c r="E88" s="146"/>
      <c r="F88" s="146"/>
      <c r="G88" s="146"/>
      <c r="H88" s="147"/>
      <c r="I88" s="145"/>
      <c r="J88" s="146"/>
      <c r="K88" s="146"/>
      <c r="L88" s="147"/>
      <c r="M88" s="145"/>
      <c r="N88" s="147"/>
      <c r="O88" s="145"/>
      <c r="P88" s="147"/>
      <c r="Q88" s="148"/>
      <c r="R88" s="145"/>
      <c r="S88" s="147"/>
      <c r="T88" s="148"/>
      <c r="U88" s="225"/>
      <c r="V88" s="226"/>
      <c r="W88" s="145"/>
      <c r="X88" s="146"/>
      <c r="Y88" s="147"/>
      <c r="Z88" s="145"/>
      <c r="AA88" s="146"/>
      <c r="AB88" s="147"/>
      <c r="AC88" s="145"/>
      <c r="AD88" s="146"/>
      <c r="AE88" s="146"/>
      <c r="AF88" s="147"/>
      <c r="AG88" s="145"/>
      <c r="AH88" s="146"/>
      <c r="AI88" s="146"/>
      <c r="AJ88" s="147"/>
      <c r="AK88" s="145"/>
      <c r="AL88" s="146"/>
      <c r="AM88" s="147"/>
      <c r="AN88" s="145"/>
      <c r="AO88" s="146"/>
      <c r="AP88" s="147"/>
      <c r="AQ88" s="145"/>
      <c r="AR88" s="147"/>
      <c r="AS88" s="148"/>
      <c r="AT88" s="145"/>
      <c r="AU88" s="146"/>
      <c r="AV88" s="147"/>
      <c r="AW88" s="225"/>
      <c r="AX88" s="226"/>
      <c r="AY88" s="145"/>
      <c r="AZ88" s="146"/>
      <c r="BA88" s="147"/>
      <c r="BB88" s="145"/>
      <c r="BC88" s="146"/>
      <c r="BD88" s="146"/>
      <c r="BE88" s="146"/>
      <c r="BF88" s="146"/>
      <c r="BG88" s="146"/>
      <c r="BH88" s="147"/>
      <c r="BI88" s="145"/>
      <c r="BJ88" s="146"/>
      <c r="BK88" s="146"/>
      <c r="BL88" s="147"/>
      <c r="BM88" s="148"/>
      <c r="BN88" s="145"/>
      <c r="BO88" s="146"/>
      <c r="BP88" s="146"/>
      <c r="BQ88" s="147"/>
      <c r="BR88" s="145"/>
      <c r="BS88" s="146"/>
      <c r="BT88" s="146"/>
      <c r="BU88" s="146"/>
      <c r="BV88" s="147"/>
      <c r="BW88" s="145"/>
      <c r="BX88" s="146"/>
      <c r="BY88" s="147"/>
      <c r="BZ88" s="145"/>
      <c r="CA88" s="146"/>
      <c r="CB88" s="146"/>
      <c r="CC88" s="146"/>
      <c r="CD88" s="147"/>
      <c r="CE88" s="145"/>
      <c r="CF88" s="147"/>
      <c r="CG88" s="145"/>
      <c r="CH88" s="146"/>
      <c r="CI88" s="147"/>
      <c r="CJ88" s="225"/>
      <c r="CK88" s="226"/>
      <c r="CL88" s="145"/>
      <c r="CM88" s="147"/>
      <c r="CN88" s="145"/>
      <c r="CO88" s="146"/>
      <c r="CP88" s="146"/>
      <c r="CQ88" s="146"/>
      <c r="CR88" s="147"/>
      <c r="CS88" s="145"/>
      <c r="CT88" s="146"/>
      <c r="CU88" s="146"/>
      <c r="CV88" s="147"/>
      <c r="CW88" s="145"/>
      <c r="CX88" s="147"/>
      <c r="CY88" s="145"/>
      <c r="CZ88" s="146"/>
      <c r="DA88" s="146"/>
      <c r="DB88" s="147"/>
      <c r="DC88" s="145"/>
      <c r="DD88" s="146"/>
      <c r="DE88" s="146"/>
      <c r="DF88" s="146"/>
      <c r="DG88" s="147"/>
      <c r="DH88" s="145"/>
      <c r="DI88" s="146"/>
      <c r="DJ88" s="146"/>
      <c r="DK88" s="146"/>
      <c r="DL88" s="146"/>
      <c r="DM88" s="147"/>
      <c r="DN88" s="145"/>
      <c r="DO88" s="147"/>
      <c r="DP88" s="145"/>
      <c r="DQ88" s="146"/>
      <c r="DR88" s="146"/>
      <c r="DS88" s="147"/>
      <c r="DT88" s="148"/>
      <c r="DU88" s="154"/>
      <c r="DV88" s="146"/>
      <c r="DW88" s="147"/>
      <c r="DX88" s="225"/>
      <c r="DY88" s="226"/>
      <c r="DZ88" s="145"/>
      <c r="EA88" s="146"/>
      <c r="EB88" s="32" t="str">
        <f>IF(AND('Merit Badge Counts'!G88=4,'Merit Badge Counts'!I88=6),"X","")</f>
        <v/>
      </c>
      <c r="EC88" s="146"/>
      <c r="ED88" s="160"/>
      <c r="EE88" s="145"/>
      <c r="EF88" s="147"/>
      <c r="EG88" s="154"/>
      <c r="EH88" s="147"/>
      <c r="EI88" s="225"/>
      <c r="EJ88" s="226"/>
      <c r="EK88" s="145"/>
      <c r="EL88" s="146"/>
      <c r="EM88" s="32" t="str">
        <f>IF(AND('Merit Badge Counts'!J88=7,'Merit Badge Counts'!L88=11),"X","")</f>
        <v/>
      </c>
      <c r="EN88" s="146"/>
      <c r="EO88" s="146"/>
      <c r="EP88" s="146"/>
      <c r="EQ88" s="146"/>
      <c r="ER88" s="147"/>
      <c r="ES88" s="225"/>
      <c r="ET88" s="226"/>
      <c r="EU88" s="145"/>
      <c r="EV88" s="146"/>
      <c r="EW88" s="32" t="str">
        <f>IF(AND('Merit Badge Counts'!M88=14,'Merit Badge Counts'!O88=21),"X","")</f>
        <v/>
      </c>
      <c r="EX88" s="146"/>
      <c r="EY88" s="146"/>
      <c r="EZ88" s="146"/>
      <c r="FA88" s="147"/>
      <c r="FB88" s="225"/>
      <c r="FC88" s="226"/>
      <c r="FD88" s="145"/>
      <c r="FE88" s="146"/>
      <c r="FF88" s="146"/>
      <c r="FG88" s="32" t="str">
        <f>IF('Merit Badge Counts'!Q88=26,"X","")</f>
        <v/>
      </c>
      <c r="FH88" s="147"/>
      <c r="FI88" s="225"/>
      <c r="FJ88" s="226"/>
      <c r="FK88" s="145"/>
      <c r="FL88" s="146"/>
      <c r="FM88" s="146"/>
      <c r="FN88" s="32" t="str">
        <f>IF('Merit Badge Counts'!R88=31,"X","")</f>
        <v/>
      </c>
      <c r="FO88" s="147"/>
      <c r="FP88" s="225"/>
      <c r="FQ88" s="226"/>
      <c r="FR88" s="145"/>
      <c r="FS88" s="146"/>
      <c r="FT88" s="146"/>
      <c r="FU88" s="32" t="str">
        <f>IF('Merit Badge Counts'!S88=36,"X","")</f>
        <v/>
      </c>
      <c r="FV88" s="147"/>
      <c r="FW88" s="225"/>
      <c r="FX88" s="226"/>
      <c r="FY88" s="145"/>
      <c r="FZ88" s="146"/>
      <c r="GA88" s="146"/>
      <c r="GB88" s="32" t="str">
        <f>IF('Merit Badge Counts'!T88=41,"X","")</f>
        <v/>
      </c>
      <c r="GC88" s="147"/>
      <c r="GD88" s="225"/>
      <c r="GE88" s="226"/>
      <c r="GF88" s="145"/>
      <c r="GG88" s="146"/>
      <c r="GH88" s="146"/>
      <c r="GI88" s="32" t="str">
        <f>IF('Merit Badge Counts'!U88=46,"X","")</f>
        <v/>
      </c>
      <c r="GJ88" s="147"/>
      <c r="GK88" s="225"/>
      <c r="GL88" s="226"/>
      <c r="GM88" s="145"/>
      <c r="GN88" s="146"/>
      <c r="GO88" s="146"/>
      <c r="GP88" s="32" t="str">
        <f>IF('Merit Badge Counts'!V88=51,"X","")</f>
        <v/>
      </c>
      <c r="GQ88" s="147"/>
      <c r="GR88" s="225"/>
      <c r="GS88" s="226"/>
      <c r="GT88" s="145"/>
      <c r="GU88" s="146"/>
      <c r="GV88" s="146"/>
      <c r="GW88" s="32" t="str">
        <f>IF('Merit Badge Counts'!W88=56,"X","")</f>
        <v/>
      </c>
      <c r="GX88" s="147"/>
      <c r="GY88" s="225"/>
      <c r="GZ88" s="226"/>
      <c r="HA88" s="145"/>
      <c r="HB88" s="146"/>
      <c r="HC88" s="146"/>
      <c r="HD88" s="32" t="str">
        <f>IF('Merit Badge Counts'!X88=61,"X","")</f>
        <v/>
      </c>
      <c r="HE88" s="147"/>
      <c r="HF88" s="225"/>
      <c r="HG88" s="226"/>
      <c r="HH88" s="145"/>
      <c r="HI88" s="146"/>
      <c r="HJ88" s="146"/>
      <c r="HK88" s="32" t="str">
        <f>IF('Merit Badge Counts'!Y88=66,"X","")</f>
        <v/>
      </c>
      <c r="HL88" s="160"/>
      <c r="HM88" s="225"/>
      <c r="HN88" s="226"/>
    </row>
    <row r="89" spans="1:222" x14ac:dyDescent="0.3">
      <c r="A89" s="141" t="str">
        <f>IF(Roster!B176="","",Roster!B176)</f>
        <v/>
      </c>
      <c r="B89" s="142" t="str">
        <f>IF(Roster!C176="","",Roster!C176)</f>
        <v/>
      </c>
      <c r="C89" s="145"/>
      <c r="D89" s="146"/>
      <c r="E89" s="146"/>
      <c r="F89" s="146"/>
      <c r="G89" s="146"/>
      <c r="H89" s="147"/>
      <c r="I89" s="145"/>
      <c r="J89" s="146"/>
      <c r="K89" s="146"/>
      <c r="L89" s="147"/>
      <c r="M89" s="145"/>
      <c r="N89" s="147"/>
      <c r="O89" s="145"/>
      <c r="P89" s="147"/>
      <c r="Q89" s="148"/>
      <c r="R89" s="145"/>
      <c r="S89" s="147"/>
      <c r="T89" s="148"/>
      <c r="U89" s="225"/>
      <c r="V89" s="226"/>
      <c r="W89" s="145"/>
      <c r="X89" s="146"/>
      <c r="Y89" s="147"/>
      <c r="Z89" s="145"/>
      <c r="AA89" s="146"/>
      <c r="AB89" s="147"/>
      <c r="AC89" s="145"/>
      <c r="AD89" s="146"/>
      <c r="AE89" s="146"/>
      <c r="AF89" s="147"/>
      <c r="AG89" s="145"/>
      <c r="AH89" s="146"/>
      <c r="AI89" s="146"/>
      <c r="AJ89" s="147"/>
      <c r="AK89" s="145"/>
      <c r="AL89" s="146"/>
      <c r="AM89" s="147"/>
      <c r="AN89" s="145"/>
      <c r="AO89" s="146"/>
      <c r="AP89" s="147"/>
      <c r="AQ89" s="145"/>
      <c r="AR89" s="147"/>
      <c r="AS89" s="148"/>
      <c r="AT89" s="145"/>
      <c r="AU89" s="146"/>
      <c r="AV89" s="147"/>
      <c r="AW89" s="225"/>
      <c r="AX89" s="226"/>
      <c r="AY89" s="145"/>
      <c r="AZ89" s="146"/>
      <c r="BA89" s="147"/>
      <c r="BB89" s="145"/>
      <c r="BC89" s="146"/>
      <c r="BD89" s="146"/>
      <c r="BE89" s="146"/>
      <c r="BF89" s="146"/>
      <c r="BG89" s="146"/>
      <c r="BH89" s="147"/>
      <c r="BI89" s="145"/>
      <c r="BJ89" s="146"/>
      <c r="BK89" s="146"/>
      <c r="BL89" s="147"/>
      <c r="BM89" s="148"/>
      <c r="BN89" s="145"/>
      <c r="BO89" s="146"/>
      <c r="BP89" s="146"/>
      <c r="BQ89" s="147"/>
      <c r="BR89" s="145"/>
      <c r="BS89" s="146"/>
      <c r="BT89" s="146"/>
      <c r="BU89" s="146"/>
      <c r="BV89" s="147"/>
      <c r="BW89" s="145"/>
      <c r="BX89" s="146"/>
      <c r="BY89" s="147"/>
      <c r="BZ89" s="145"/>
      <c r="CA89" s="146"/>
      <c r="CB89" s="146"/>
      <c r="CC89" s="146"/>
      <c r="CD89" s="147"/>
      <c r="CE89" s="145"/>
      <c r="CF89" s="147"/>
      <c r="CG89" s="145"/>
      <c r="CH89" s="146"/>
      <c r="CI89" s="147"/>
      <c r="CJ89" s="225"/>
      <c r="CK89" s="226"/>
      <c r="CL89" s="145"/>
      <c r="CM89" s="147"/>
      <c r="CN89" s="145"/>
      <c r="CO89" s="146"/>
      <c r="CP89" s="146"/>
      <c r="CQ89" s="146"/>
      <c r="CR89" s="147"/>
      <c r="CS89" s="145"/>
      <c r="CT89" s="146"/>
      <c r="CU89" s="146"/>
      <c r="CV89" s="147"/>
      <c r="CW89" s="145"/>
      <c r="CX89" s="147"/>
      <c r="CY89" s="145"/>
      <c r="CZ89" s="146"/>
      <c r="DA89" s="146"/>
      <c r="DB89" s="147"/>
      <c r="DC89" s="145"/>
      <c r="DD89" s="146"/>
      <c r="DE89" s="146"/>
      <c r="DF89" s="146"/>
      <c r="DG89" s="147"/>
      <c r="DH89" s="145"/>
      <c r="DI89" s="146"/>
      <c r="DJ89" s="146"/>
      <c r="DK89" s="146"/>
      <c r="DL89" s="146"/>
      <c r="DM89" s="147"/>
      <c r="DN89" s="145"/>
      <c r="DO89" s="147"/>
      <c r="DP89" s="145"/>
      <c r="DQ89" s="146"/>
      <c r="DR89" s="146"/>
      <c r="DS89" s="147"/>
      <c r="DT89" s="148"/>
      <c r="DU89" s="154"/>
      <c r="DV89" s="146"/>
      <c r="DW89" s="147"/>
      <c r="DX89" s="225"/>
      <c r="DY89" s="226"/>
      <c r="DZ89" s="145"/>
      <c r="EA89" s="146"/>
      <c r="EB89" s="32" t="str">
        <f>IF(AND('Merit Badge Counts'!G89=4,'Merit Badge Counts'!I89=6),"X","")</f>
        <v/>
      </c>
      <c r="EC89" s="146"/>
      <c r="ED89" s="160"/>
      <c r="EE89" s="145"/>
      <c r="EF89" s="147"/>
      <c r="EG89" s="154"/>
      <c r="EH89" s="147"/>
      <c r="EI89" s="225"/>
      <c r="EJ89" s="226"/>
      <c r="EK89" s="145"/>
      <c r="EL89" s="146"/>
      <c r="EM89" s="32" t="str">
        <f>IF(AND('Merit Badge Counts'!J89=7,'Merit Badge Counts'!L89=11),"X","")</f>
        <v/>
      </c>
      <c r="EN89" s="146"/>
      <c r="EO89" s="146"/>
      <c r="EP89" s="146"/>
      <c r="EQ89" s="146"/>
      <c r="ER89" s="147"/>
      <c r="ES89" s="225"/>
      <c r="ET89" s="226"/>
      <c r="EU89" s="145"/>
      <c r="EV89" s="146"/>
      <c r="EW89" s="32" t="str">
        <f>IF(AND('Merit Badge Counts'!M89=14,'Merit Badge Counts'!O89=21),"X","")</f>
        <v/>
      </c>
      <c r="EX89" s="146"/>
      <c r="EY89" s="146"/>
      <c r="EZ89" s="146"/>
      <c r="FA89" s="147"/>
      <c r="FB89" s="225"/>
      <c r="FC89" s="226"/>
      <c r="FD89" s="145"/>
      <c r="FE89" s="146"/>
      <c r="FF89" s="146"/>
      <c r="FG89" s="32" t="str">
        <f>IF('Merit Badge Counts'!Q89=26,"X","")</f>
        <v/>
      </c>
      <c r="FH89" s="147"/>
      <c r="FI89" s="225"/>
      <c r="FJ89" s="226"/>
      <c r="FK89" s="145"/>
      <c r="FL89" s="146"/>
      <c r="FM89" s="146"/>
      <c r="FN89" s="32" t="str">
        <f>IF('Merit Badge Counts'!R89=31,"X","")</f>
        <v/>
      </c>
      <c r="FO89" s="147"/>
      <c r="FP89" s="225"/>
      <c r="FQ89" s="226"/>
      <c r="FR89" s="145"/>
      <c r="FS89" s="146"/>
      <c r="FT89" s="146"/>
      <c r="FU89" s="32" t="str">
        <f>IF('Merit Badge Counts'!S89=36,"X","")</f>
        <v/>
      </c>
      <c r="FV89" s="147"/>
      <c r="FW89" s="225"/>
      <c r="FX89" s="226"/>
      <c r="FY89" s="145"/>
      <c r="FZ89" s="146"/>
      <c r="GA89" s="146"/>
      <c r="GB89" s="32" t="str">
        <f>IF('Merit Badge Counts'!T89=41,"X","")</f>
        <v/>
      </c>
      <c r="GC89" s="147"/>
      <c r="GD89" s="225"/>
      <c r="GE89" s="226"/>
      <c r="GF89" s="145"/>
      <c r="GG89" s="146"/>
      <c r="GH89" s="146"/>
      <c r="GI89" s="32" t="str">
        <f>IF('Merit Badge Counts'!U89=46,"X","")</f>
        <v/>
      </c>
      <c r="GJ89" s="147"/>
      <c r="GK89" s="225"/>
      <c r="GL89" s="226"/>
      <c r="GM89" s="145"/>
      <c r="GN89" s="146"/>
      <c r="GO89" s="146"/>
      <c r="GP89" s="32" t="str">
        <f>IF('Merit Badge Counts'!V89=51,"X","")</f>
        <v/>
      </c>
      <c r="GQ89" s="147"/>
      <c r="GR89" s="225"/>
      <c r="GS89" s="226"/>
      <c r="GT89" s="145"/>
      <c r="GU89" s="146"/>
      <c r="GV89" s="146"/>
      <c r="GW89" s="32" t="str">
        <f>IF('Merit Badge Counts'!W89=56,"X","")</f>
        <v/>
      </c>
      <c r="GX89" s="147"/>
      <c r="GY89" s="225"/>
      <c r="GZ89" s="226"/>
      <c r="HA89" s="145"/>
      <c r="HB89" s="146"/>
      <c r="HC89" s="146"/>
      <c r="HD89" s="32" t="str">
        <f>IF('Merit Badge Counts'!X89=61,"X","")</f>
        <v/>
      </c>
      <c r="HE89" s="147"/>
      <c r="HF89" s="225"/>
      <c r="HG89" s="226"/>
      <c r="HH89" s="145"/>
      <c r="HI89" s="146"/>
      <c r="HJ89" s="146"/>
      <c r="HK89" s="32" t="str">
        <f>IF('Merit Badge Counts'!Y89=66,"X","")</f>
        <v/>
      </c>
      <c r="HL89" s="160"/>
      <c r="HM89" s="225"/>
      <c r="HN89" s="226"/>
    </row>
    <row r="90" spans="1:222" x14ac:dyDescent="0.3">
      <c r="A90" s="141" t="str">
        <f>IF(Roster!B178="","",Roster!B178)</f>
        <v/>
      </c>
      <c r="B90" s="142" t="str">
        <f>IF(Roster!C178="","",Roster!C178)</f>
        <v/>
      </c>
      <c r="C90" s="145"/>
      <c r="D90" s="146"/>
      <c r="E90" s="146"/>
      <c r="F90" s="146"/>
      <c r="G90" s="146"/>
      <c r="H90" s="147"/>
      <c r="I90" s="145"/>
      <c r="J90" s="146"/>
      <c r="K90" s="146"/>
      <c r="L90" s="147"/>
      <c r="M90" s="145"/>
      <c r="N90" s="147"/>
      <c r="O90" s="145"/>
      <c r="P90" s="147"/>
      <c r="Q90" s="148"/>
      <c r="R90" s="145"/>
      <c r="S90" s="147"/>
      <c r="T90" s="148"/>
      <c r="U90" s="225"/>
      <c r="V90" s="226"/>
      <c r="W90" s="145"/>
      <c r="X90" s="146"/>
      <c r="Y90" s="147"/>
      <c r="Z90" s="145"/>
      <c r="AA90" s="146"/>
      <c r="AB90" s="147"/>
      <c r="AC90" s="145"/>
      <c r="AD90" s="146"/>
      <c r="AE90" s="146"/>
      <c r="AF90" s="147"/>
      <c r="AG90" s="145"/>
      <c r="AH90" s="146"/>
      <c r="AI90" s="146"/>
      <c r="AJ90" s="147"/>
      <c r="AK90" s="145"/>
      <c r="AL90" s="146"/>
      <c r="AM90" s="147"/>
      <c r="AN90" s="145"/>
      <c r="AO90" s="146"/>
      <c r="AP90" s="147"/>
      <c r="AQ90" s="145"/>
      <c r="AR90" s="147"/>
      <c r="AS90" s="148"/>
      <c r="AT90" s="145"/>
      <c r="AU90" s="146"/>
      <c r="AV90" s="147"/>
      <c r="AW90" s="225"/>
      <c r="AX90" s="226"/>
      <c r="AY90" s="145"/>
      <c r="AZ90" s="146"/>
      <c r="BA90" s="147"/>
      <c r="BB90" s="145"/>
      <c r="BC90" s="146"/>
      <c r="BD90" s="146"/>
      <c r="BE90" s="146"/>
      <c r="BF90" s="146"/>
      <c r="BG90" s="146"/>
      <c r="BH90" s="147"/>
      <c r="BI90" s="145"/>
      <c r="BJ90" s="146"/>
      <c r="BK90" s="146"/>
      <c r="BL90" s="147"/>
      <c r="BM90" s="148"/>
      <c r="BN90" s="145"/>
      <c r="BO90" s="146"/>
      <c r="BP90" s="146"/>
      <c r="BQ90" s="147"/>
      <c r="BR90" s="145"/>
      <c r="BS90" s="146"/>
      <c r="BT90" s="146"/>
      <c r="BU90" s="146"/>
      <c r="BV90" s="147"/>
      <c r="BW90" s="145"/>
      <c r="BX90" s="146"/>
      <c r="BY90" s="147"/>
      <c r="BZ90" s="145"/>
      <c r="CA90" s="146"/>
      <c r="CB90" s="146"/>
      <c r="CC90" s="146"/>
      <c r="CD90" s="147"/>
      <c r="CE90" s="145"/>
      <c r="CF90" s="147"/>
      <c r="CG90" s="145"/>
      <c r="CH90" s="146"/>
      <c r="CI90" s="147"/>
      <c r="CJ90" s="225"/>
      <c r="CK90" s="226"/>
      <c r="CL90" s="145"/>
      <c r="CM90" s="147"/>
      <c r="CN90" s="145"/>
      <c r="CO90" s="146"/>
      <c r="CP90" s="146"/>
      <c r="CQ90" s="146"/>
      <c r="CR90" s="147"/>
      <c r="CS90" s="145"/>
      <c r="CT90" s="146"/>
      <c r="CU90" s="146"/>
      <c r="CV90" s="147"/>
      <c r="CW90" s="145"/>
      <c r="CX90" s="147"/>
      <c r="CY90" s="145"/>
      <c r="CZ90" s="146"/>
      <c r="DA90" s="146"/>
      <c r="DB90" s="147"/>
      <c r="DC90" s="145"/>
      <c r="DD90" s="146"/>
      <c r="DE90" s="146"/>
      <c r="DF90" s="146"/>
      <c r="DG90" s="147"/>
      <c r="DH90" s="145"/>
      <c r="DI90" s="146"/>
      <c r="DJ90" s="146"/>
      <c r="DK90" s="146"/>
      <c r="DL90" s="146"/>
      <c r="DM90" s="147"/>
      <c r="DN90" s="145"/>
      <c r="DO90" s="147"/>
      <c r="DP90" s="145"/>
      <c r="DQ90" s="146"/>
      <c r="DR90" s="146"/>
      <c r="DS90" s="147"/>
      <c r="DT90" s="148"/>
      <c r="DU90" s="154"/>
      <c r="DV90" s="146"/>
      <c r="DW90" s="147"/>
      <c r="DX90" s="225"/>
      <c r="DY90" s="226"/>
      <c r="DZ90" s="145"/>
      <c r="EA90" s="146"/>
      <c r="EB90" s="32" t="str">
        <f>IF(AND('Merit Badge Counts'!G90=4,'Merit Badge Counts'!I90=6),"X","")</f>
        <v/>
      </c>
      <c r="EC90" s="146"/>
      <c r="ED90" s="160"/>
      <c r="EE90" s="145"/>
      <c r="EF90" s="147"/>
      <c r="EG90" s="154"/>
      <c r="EH90" s="147"/>
      <c r="EI90" s="225"/>
      <c r="EJ90" s="226"/>
      <c r="EK90" s="145"/>
      <c r="EL90" s="146"/>
      <c r="EM90" s="32" t="str">
        <f>IF(AND('Merit Badge Counts'!J90=7,'Merit Badge Counts'!L90=11),"X","")</f>
        <v/>
      </c>
      <c r="EN90" s="146"/>
      <c r="EO90" s="146"/>
      <c r="EP90" s="146"/>
      <c r="EQ90" s="146"/>
      <c r="ER90" s="147"/>
      <c r="ES90" s="225"/>
      <c r="ET90" s="226"/>
      <c r="EU90" s="145"/>
      <c r="EV90" s="146"/>
      <c r="EW90" s="32" t="str">
        <f>IF(AND('Merit Badge Counts'!M90=14,'Merit Badge Counts'!O90=21),"X","")</f>
        <v/>
      </c>
      <c r="EX90" s="146"/>
      <c r="EY90" s="146"/>
      <c r="EZ90" s="146"/>
      <c r="FA90" s="147"/>
      <c r="FB90" s="225"/>
      <c r="FC90" s="226"/>
      <c r="FD90" s="145"/>
      <c r="FE90" s="146"/>
      <c r="FF90" s="146"/>
      <c r="FG90" s="32" t="str">
        <f>IF('Merit Badge Counts'!Q90=26,"X","")</f>
        <v/>
      </c>
      <c r="FH90" s="147"/>
      <c r="FI90" s="225"/>
      <c r="FJ90" s="226"/>
      <c r="FK90" s="145"/>
      <c r="FL90" s="146"/>
      <c r="FM90" s="146"/>
      <c r="FN90" s="32" t="str">
        <f>IF('Merit Badge Counts'!R90=31,"X","")</f>
        <v/>
      </c>
      <c r="FO90" s="147"/>
      <c r="FP90" s="225"/>
      <c r="FQ90" s="226"/>
      <c r="FR90" s="145"/>
      <c r="FS90" s="146"/>
      <c r="FT90" s="146"/>
      <c r="FU90" s="32" t="str">
        <f>IF('Merit Badge Counts'!S90=36,"X","")</f>
        <v/>
      </c>
      <c r="FV90" s="147"/>
      <c r="FW90" s="225"/>
      <c r="FX90" s="226"/>
      <c r="FY90" s="145"/>
      <c r="FZ90" s="146"/>
      <c r="GA90" s="146"/>
      <c r="GB90" s="32" t="str">
        <f>IF('Merit Badge Counts'!T90=41,"X","")</f>
        <v/>
      </c>
      <c r="GC90" s="147"/>
      <c r="GD90" s="225"/>
      <c r="GE90" s="226"/>
      <c r="GF90" s="145"/>
      <c r="GG90" s="146"/>
      <c r="GH90" s="146"/>
      <c r="GI90" s="32" t="str">
        <f>IF('Merit Badge Counts'!U90=46,"X","")</f>
        <v/>
      </c>
      <c r="GJ90" s="147"/>
      <c r="GK90" s="225"/>
      <c r="GL90" s="226"/>
      <c r="GM90" s="145"/>
      <c r="GN90" s="146"/>
      <c r="GO90" s="146"/>
      <c r="GP90" s="32" t="str">
        <f>IF('Merit Badge Counts'!V90=51,"X","")</f>
        <v/>
      </c>
      <c r="GQ90" s="147"/>
      <c r="GR90" s="225"/>
      <c r="GS90" s="226"/>
      <c r="GT90" s="145"/>
      <c r="GU90" s="146"/>
      <c r="GV90" s="146"/>
      <c r="GW90" s="32" t="str">
        <f>IF('Merit Badge Counts'!W90=56,"X","")</f>
        <v/>
      </c>
      <c r="GX90" s="147"/>
      <c r="GY90" s="225"/>
      <c r="GZ90" s="226"/>
      <c r="HA90" s="145"/>
      <c r="HB90" s="146"/>
      <c r="HC90" s="146"/>
      <c r="HD90" s="32" t="str">
        <f>IF('Merit Badge Counts'!X90=61,"X","")</f>
        <v/>
      </c>
      <c r="HE90" s="147"/>
      <c r="HF90" s="225"/>
      <c r="HG90" s="226"/>
      <c r="HH90" s="145"/>
      <c r="HI90" s="146"/>
      <c r="HJ90" s="146"/>
      <c r="HK90" s="32" t="str">
        <f>IF('Merit Badge Counts'!Y90=66,"X","")</f>
        <v/>
      </c>
      <c r="HL90" s="160"/>
      <c r="HM90" s="225"/>
      <c r="HN90" s="226"/>
    </row>
    <row r="91" spans="1:222" x14ac:dyDescent="0.3">
      <c r="A91" s="141" t="str">
        <f>IF(Roster!B180="","",Roster!B180)</f>
        <v/>
      </c>
      <c r="B91" s="142" t="str">
        <f>IF(Roster!C180="","",Roster!C180)</f>
        <v/>
      </c>
      <c r="C91" s="145"/>
      <c r="D91" s="146"/>
      <c r="E91" s="146"/>
      <c r="F91" s="146"/>
      <c r="G91" s="146"/>
      <c r="H91" s="147"/>
      <c r="I91" s="145"/>
      <c r="J91" s="146"/>
      <c r="K91" s="146"/>
      <c r="L91" s="147"/>
      <c r="M91" s="145"/>
      <c r="N91" s="147"/>
      <c r="O91" s="145"/>
      <c r="P91" s="147"/>
      <c r="Q91" s="148"/>
      <c r="R91" s="145"/>
      <c r="S91" s="147"/>
      <c r="T91" s="148"/>
      <c r="U91" s="225"/>
      <c r="V91" s="226"/>
      <c r="W91" s="145"/>
      <c r="X91" s="146"/>
      <c r="Y91" s="147"/>
      <c r="Z91" s="145"/>
      <c r="AA91" s="146"/>
      <c r="AB91" s="147"/>
      <c r="AC91" s="145"/>
      <c r="AD91" s="146"/>
      <c r="AE91" s="146"/>
      <c r="AF91" s="147"/>
      <c r="AG91" s="145"/>
      <c r="AH91" s="146"/>
      <c r="AI91" s="146"/>
      <c r="AJ91" s="147"/>
      <c r="AK91" s="145"/>
      <c r="AL91" s="146"/>
      <c r="AM91" s="147"/>
      <c r="AN91" s="145"/>
      <c r="AO91" s="146"/>
      <c r="AP91" s="147"/>
      <c r="AQ91" s="145"/>
      <c r="AR91" s="147"/>
      <c r="AS91" s="148"/>
      <c r="AT91" s="145"/>
      <c r="AU91" s="146"/>
      <c r="AV91" s="147"/>
      <c r="AW91" s="225"/>
      <c r="AX91" s="226"/>
      <c r="AY91" s="145"/>
      <c r="AZ91" s="146"/>
      <c r="BA91" s="147"/>
      <c r="BB91" s="145"/>
      <c r="BC91" s="146"/>
      <c r="BD91" s="146"/>
      <c r="BE91" s="146"/>
      <c r="BF91" s="146"/>
      <c r="BG91" s="146"/>
      <c r="BH91" s="147"/>
      <c r="BI91" s="145"/>
      <c r="BJ91" s="146"/>
      <c r="BK91" s="146"/>
      <c r="BL91" s="147"/>
      <c r="BM91" s="148"/>
      <c r="BN91" s="145"/>
      <c r="BO91" s="146"/>
      <c r="BP91" s="146"/>
      <c r="BQ91" s="147"/>
      <c r="BR91" s="145"/>
      <c r="BS91" s="146"/>
      <c r="BT91" s="146"/>
      <c r="BU91" s="146"/>
      <c r="BV91" s="147"/>
      <c r="BW91" s="145"/>
      <c r="BX91" s="146"/>
      <c r="BY91" s="147"/>
      <c r="BZ91" s="145"/>
      <c r="CA91" s="146"/>
      <c r="CB91" s="146"/>
      <c r="CC91" s="146"/>
      <c r="CD91" s="147"/>
      <c r="CE91" s="145"/>
      <c r="CF91" s="147"/>
      <c r="CG91" s="145"/>
      <c r="CH91" s="146"/>
      <c r="CI91" s="147"/>
      <c r="CJ91" s="225"/>
      <c r="CK91" s="226"/>
      <c r="CL91" s="145"/>
      <c r="CM91" s="147"/>
      <c r="CN91" s="145"/>
      <c r="CO91" s="146"/>
      <c r="CP91" s="146"/>
      <c r="CQ91" s="146"/>
      <c r="CR91" s="147"/>
      <c r="CS91" s="145"/>
      <c r="CT91" s="146"/>
      <c r="CU91" s="146"/>
      <c r="CV91" s="147"/>
      <c r="CW91" s="145"/>
      <c r="CX91" s="147"/>
      <c r="CY91" s="145"/>
      <c r="CZ91" s="146"/>
      <c r="DA91" s="146"/>
      <c r="DB91" s="147"/>
      <c r="DC91" s="145"/>
      <c r="DD91" s="146"/>
      <c r="DE91" s="146"/>
      <c r="DF91" s="146"/>
      <c r="DG91" s="147"/>
      <c r="DH91" s="145"/>
      <c r="DI91" s="146"/>
      <c r="DJ91" s="146"/>
      <c r="DK91" s="146"/>
      <c r="DL91" s="146"/>
      <c r="DM91" s="147"/>
      <c r="DN91" s="145"/>
      <c r="DO91" s="147"/>
      <c r="DP91" s="145"/>
      <c r="DQ91" s="146"/>
      <c r="DR91" s="146"/>
      <c r="DS91" s="147"/>
      <c r="DT91" s="148"/>
      <c r="DU91" s="154"/>
      <c r="DV91" s="146"/>
      <c r="DW91" s="147"/>
      <c r="DX91" s="225"/>
      <c r="DY91" s="226"/>
      <c r="DZ91" s="145"/>
      <c r="EA91" s="146"/>
      <c r="EB91" s="32" t="str">
        <f>IF(AND('Merit Badge Counts'!G91=4,'Merit Badge Counts'!I91=6),"X","")</f>
        <v/>
      </c>
      <c r="EC91" s="146"/>
      <c r="ED91" s="160"/>
      <c r="EE91" s="145"/>
      <c r="EF91" s="147"/>
      <c r="EG91" s="154"/>
      <c r="EH91" s="147"/>
      <c r="EI91" s="225"/>
      <c r="EJ91" s="226"/>
      <c r="EK91" s="145"/>
      <c r="EL91" s="146"/>
      <c r="EM91" s="32" t="str">
        <f>IF(AND('Merit Badge Counts'!J91=7,'Merit Badge Counts'!L91=11),"X","")</f>
        <v/>
      </c>
      <c r="EN91" s="146"/>
      <c r="EO91" s="146"/>
      <c r="EP91" s="146"/>
      <c r="EQ91" s="146"/>
      <c r="ER91" s="147"/>
      <c r="ES91" s="225"/>
      <c r="ET91" s="226"/>
      <c r="EU91" s="145"/>
      <c r="EV91" s="146"/>
      <c r="EW91" s="32" t="str">
        <f>IF(AND('Merit Badge Counts'!M91=14,'Merit Badge Counts'!O91=21),"X","")</f>
        <v/>
      </c>
      <c r="EX91" s="146"/>
      <c r="EY91" s="146"/>
      <c r="EZ91" s="146"/>
      <c r="FA91" s="147"/>
      <c r="FB91" s="225"/>
      <c r="FC91" s="226"/>
      <c r="FD91" s="145"/>
      <c r="FE91" s="146"/>
      <c r="FF91" s="146"/>
      <c r="FG91" s="32" t="str">
        <f>IF('Merit Badge Counts'!Q91=26,"X","")</f>
        <v/>
      </c>
      <c r="FH91" s="147"/>
      <c r="FI91" s="225"/>
      <c r="FJ91" s="226"/>
      <c r="FK91" s="145"/>
      <c r="FL91" s="146"/>
      <c r="FM91" s="146"/>
      <c r="FN91" s="32" t="str">
        <f>IF('Merit Badge Counts'!R91=31,"X","")</f>
        <v/>
      </c>
      <c r="FO91" s="147"/>
      <c r="FP91" s="225"/>
      <c r="FQ91" s="226"/>
      <c r="FR91" s="145"/>
      <c r="FS91" s="146"/>
      <c r="FT91" s="146"/>
      <c r="FU91" s="32" t="str">
        <f>IF('Merit Badge Counts'!S91=36,"X","")</f>
        <v/>
      </c>
      <c r="FV91" s="147"/>
      <c r="FW91" s="225"/>
      <c r="FX91" s="226"/>
      <c r="FY91" s="145"/>
      <c r="FZ91" s="146"/>
      <c r="GA91" s="146"/>
      <c r="GB91" s="32" t="str">
        <f>IF('Merit Badge Counts'!T91=41,"X","")</f>
        <v/>
      </c>
      <c r="GC91" s="147"/>
      <c r="GD91" s="225"/>
      <c r="GE91" s="226"/>
      <c r="GF91" s="145"/>
      <c r="GG91" s="146"/>
      <c r="GH91" s="146"/>
      <c r="GI91" s="32" t="str">
        <f>IF('Merit Badge Counts'!U91=46,"X","")</f>
        <v/>
      </c>
      <c r="GJ91" s="147"/>
      <c r="GK91" s="225"/>
      <c r="GL91" s="226"/>
      <c r="GM91" s="145"/>
      <c r="GN91" s="146"/>
      <c r="GO91" s="146"/>
      <c r="GP91" s="32" t="str">
        <f>IF('Merit Badge Counts'!V91=51,"X","")</f>
        <v/>
      </c>
      <c r="GQ91" s="147"/>
      <c r="GR91" s="225"/>
      <c r="GS91" s="226"/>
      <c r="GT91" s="145"/>
      <c r="GU91" s="146"/>
      <c r="GV91" s="146"/>
      <c r="GW91" s="32" t="str">
        <f>IF('Merit Badge Counts'!W91=56,"X","")</f>
        <v/>
      </c>
      <c r="GX91" s="147"/>
      <c r="GY91" s="225"/>
      <c r="GZ91" s="226"/>
      <c r="HA91" s="145"/>
      <c r="HB91" s="146"/>
      <c r="HC91" s="146"/>
      <c r="HD91" s="32" t="str">
        <f>IF('Merit Badge Counts'!X91=61,"X","")</f>
        <v/>
      </c>
      <c r="HE91" s="147"/>
      <c r="HF91" s="225"/>
      <c r="HG91" s="226"/>
      <c r="HH91" s="145"/>
      <c r="HI91" s="146"/>
      <c r="HJ91" s="146"/>
      <c r="HK91" s="32" t="str">
        <f>IF('Merit Badge Counts'!Y91=66,"X","")</f>
        <v/>
      </c>
      <c r="HL91" s="160"/>
      <c r="HM91" s="225"/>
      <c r="HN91" s="226"/>
    </row>
    <row r="92" spans="1:222" x14ac:dyDescent="0.3">
      <c r="A92" s="141" t="str">
        <f>IF(Roster!B182="","",Roster!B182)</f>
        <v/>
      </c>
      <c r="B92" s="142" t="str">
        <f>IF(Roster!C182="","",Roster!C182)</f>
        <v/>
      </c>
      <c r="C92" s="145"/>
      <c r="D92" s="146"/>
      <c r="E92" s="146"/>
      <c r="F92" s="146"/>
      <c r="G92" s="146"/>
      <c r="H92" s="147"/>
      <c r="I92" s="145"/>
      <c r="J92" s="146"/>
      <c r="K92" s="146"/>
      <c r="L92" s="147"/>
      <c r="M92" s="145"/>
      <c r="N92" s="147"/>
      <c r="O92" s="145"/>
      <c r="P92" s="147"/>
      <c r="Q92" s="148"/>
      <c r="R92" s="145"/>
      <c r="S92" s="147"/>
      <c r="T92" s="148"/>
      <c r="U92" s="225"/>
      <c r="V92" s="226"/>
      <c r="W92" s="145"/>
      <c r="X92" s="146"/>
      <c r="Y92" s="147"/>
      <c r="Z92" s="145"/>
      <c r="AA92" s="146"/>
      <c r="AB92" s="147"/>
      <c r="AC92" s="145"/>
      <c r="AD92" s="146"/>
      <c r="AE92" s="146"/>
      <c r="AF92" s="147"/>
      <c r="AG92" s="145"/>
      <c r="AH92" s="146"/>
      <c r="AI92" s="146"/>
      <c r="AJ92" s="147"/>
      <c r="AK92" s="145"/>
      <c r="AL92" s="146"/>
      <c r="AM92" s="147"/>
      <c r="AN92" s="145"/>
      <c r="AO92" s="146"/>
      <c r="AP92" s="147"/>
      <c r="AQ92" s="145"/>
      <c r="AR92" s="147"/>
      <c r="AS92" s="148"/>
      <c r="AT92" s="145"/>
      <c r="AU92" s="146"/>
      <c r="AV92" s="147"/>
      <c r="AW92" s="225"/>
      <c r="AX92" s="226"/>
      <c r="AY92" s="145"/>
      <c r="AZ92" s="146"/>
      <c r="BA92" s="147"/>
      <c r="BB92" s="145"/>
      <c r="BC92" s="146"/>
      <c r="BD92" s="146"/>
      <c r="BE92" s="146"/>
      <c r="BF92" s="146"/>
      <c r="BG92" s="146"/>
      <c r="BH92" s="147"/>
      <c r="BI92" s="145"/>
      <c r="BJ92" s="146"/>
      <c r="BK92" s="146"/>
      <c r="BL92" s="147"/>
      <c r="BM92" s="148"/>
      <c r="BN92" s="145"/>
      <c r="BO92" s="146"/>
      <c r="BP92" s="146"/>
      <c r="BQ92" s="147"/>
      <c r="BR92" s="145"/>
      <c r="BS92" s="146"/>
      <c r="BT92" s="146"/>
      <c r="BU92" s="146"/>
      <c r="BV92" s="147"/>
      <c r="BW92" s="145"/>
      <c r="BX92" s="146"/>
      <c r="BY92" s="147"/>
      <c r="BZ92" s="145"/>
      <c r="CA92" s="146"/>
      <c r="CB92" s="146"/>
      <c r="CC92" s="146"/>
      <c r="CD92" s="147"/>
      <c r="CE92" s="145"/>
      <c r="CF92" s="147"/>
      <c r="CG92" s="145"/>
      <c r="CH92" s="146"/>
      <c r="CI92" s="147"/>
      <c r="CJ92" s="225"/>
      <c r="CK92" s="226"/>
      <c r="CL92" s="145"/>
      <c r="CM92" s="147"/>
      <c r="CN92" s="145"/>
      <c r="CO92" s="146"/>
      <c r="CP92" s="146"/>
      <c r="CQ92" s="146"/>
      <c r="CR92" s="147"/>
      <c r="CS92" s="145"/>
      <c r="CT92" s="146"/>
      <c r="CU92" s="146"/>
      <c r="CV92" s="147"/>
      <c r="CW92" s="145"/>
      <c r="CX92" s="147"/>
      <c r="CY92" s="145"/>
      <c r="CZ92" s="146"/>
      <c r="DA92" s="146"/>
      <c r="DB92" s="147"/>
      <c r="DC92" s="145"/>
      <c r="DD92" s="146"/>
      <c r="DE92" s="146"/>
      <c r="DF92" s="146"/>
      <c r="DG92" s="147"/>
      <c r="DH92" s="145"/>
      <c r="DI92" s="146"/>
      <c r="DJ92" s="146"/>
      <c r="DK92" s="146"/>
      <c r="DL92" s="146"/>
      <c r="DM92" s="147"/>
      <c r="DN92" s="145"/>
      <c r="DO92" s="147"/>
      <c r="DP92" s="145"/>
      <c r="DQ92" s="146"/>
      <c r="DR92" s="146"/>
      <c r="DS92" s="147"/>
      <c r="DT92" s="148"/>
      <c r="DU92" s="154"/>
      <c r="DV92" s="146"/>
      <c r="DW92" s="147"/>
      <c r="DX92" s="225"/>
      <c r="DY92" s="226"/>
      <c r="DZ92" s="145"/>
      <c r="EA92" s="146"/>
      <c r="EB92" s="32" t="str">
        <f>IF(AND('Merit Badge Counts'!G92=4,'Merit Badge Counts'!I92=6),"X","")</f>
        <v/>
      </c>
      <c r="EC92" s="146"/>
      <c r="ED92" s="160"/>
      <c r="EE92" s="145"/>
      <c r="EF92" s="147"/>
      <c r="EG92" s="154"/>
      <c r="EH92" s="147"/>
      <c r="EI92" s="225"/>
      <c r="EJ92" s="226"/>
      <c r="EK92" s="145"/>
      <c r="EL92" s="146"/>
      <c r="EM92" s="32" t="str">
        <f>IF(AND('Merit Badge Counts'!J92=7,'Merit Badge Counts'!L92=11),"X","")</f>
        <v/>
      </c>
      <c r="EN92" s="146"/>
      <c r="EO92" s="146"/>
      <c r="EP92" s="146"/>
      <c r="EQ92" s="146"/>
      <c r="ER92" s="147"/>
      <c r="ES92" s="225"/>
      <c r="ET92" s="226"/>
      <c r="EU92" s="145"/>
      <c r="EV92" s="146"/>
      <c r="EW92" s="32" t="str">
        <f>IF(AND('Merit Badge Counts'!M92=14,'Merit Badge Counts'!O92=21),"X","")</f>
        <v/>
      </c>
      <c r="EX92" s="146"/>
      <c r="EY92" s="146"/>
      <c r="EZ92" s="146"/>
      <c r="FA92" s="147"/>
      <c r="FB92" s="225"/>
      <c r="FC92" s="226"/>
      <c r="FD92" s="145"/>
      <c r="FE92" s="146"/>
      <c r="FF92" s="146"/>
      <c r="FG92" s="32" t="str">
        <f>IF('Merit Badge Counts'!Q92=26,"X","")</f>
        <v/>
      </c>
      <c r="FH92" s="147"/>
      <c r="FI92" s="225"/>
      <c r="FJ92" s="226"/>
      <c r="FK92" s="145"/>
      <c r="FL92" s="146"/>
      <c r="FM92" s="146"/>
      <c r="FN92" s="32" t="str">
        <f>IF('Merit Badge Counts'!R92=31,"X","")</f>
        <v/>
      </c>
      <c r="FO92" s="147"/>
      <c r="FP92" s="225"/>
      <c r="FQ92" s="226"/>
      <c r="FR92" s="145"/>
      <c r="FS92" s="146"/>
      <c r="FT92" s="146"/>
      <c r="FU92" s="32" t="str">
        <f>IF('Merit Badge Counts'!S92=36,"X","")</f>
        <v/>
      </c>
      <c r="FV92" s="147"/>
      <c r="FW92" s="225"/>
      <c r="FX92" s="226"/>
      <c r="FY92" s="145"/>
      <c r="FZ92" s="146"/>
      <c r="GA92" s="146"/>
      <c r="GB92" s="32" t="str">
        <f>IF('Merit Badge Counts'!T92=41,"X","")</f>
        <v/>
      </c>
      <c r="GC92" s="147"/>
      <c r="GD92" s="225"/>
      <c r="GE92" s="226"/>
      <c r="GF92" s="145"/>
      <c r="GG92" s="146"/>
      <c r="GH92" s="146"/>
      <c r="GI92" s="32" t="str">
        <f>IF('Merit Badge Counts'!U92=46,"X","")</f>
        <v/>
      </c>
      <c r="GJ92" s="147"/>
      <c r="GK92" s="225"/>
      <c r="GL92" s="226"/>
      <c r="GM92" s="145"/>
      <c r="GN92" s="146"/>
      <c r="GO92" s="146"/>
      <c r="GP92" s="32" t="str">
        <f>IF('Merit Badge Counts'!V92=51,"X","")</f>
        <v/>
      </c>
      <c r="GQ92" s="147"/>
      <c r="GR92" s="225"/>
      <c r="GS92" s="226"/>
      <c r="GT92" s="145"/>
      <c r="GU92" s="146"/>
      <c r="GV92" s="146"/>
      <c r="GW92" s="32" t="str">
        <f>IF('Merit Badge Counts'!W92=56,"X","")</f>
        <v/>
      </c>
      <c r="GX92" s="147"/>
      <c r="GY92" s="225"/>
      <c r="GZ92" s="226"/>
      <c r="HA92" s="145"/>
      <c r="HB92" s="146"/>
      <c r="HC92" s="146"/>
      <c r="HD92" s="32" t="str">
        <f>IF('Merit Badge Counts'!X92=61,"X","")</f>
        <v/>
      </c>
      <c r="HE92" s="147"/>
      <c r="HF92" s="225"/>
      <c r="HG92" s="226"/>
      <c r="HH92" s="145"/>
      <c r="HI92" s="146"/>
      <c r="HJ92" s="146"/>
      <c r="HK92" s="32" t="str">
        <f>IF('Merit Badge Counts'!Y92=66,"X","")</f>
        <v/>
      </c>
      <c r="HL92" s="160"/>
      <c r="HM92" s="225"/>
      <c r="HN92" s="226"/>
    </row>
    <row r="93" spans="1:222" x14ac:dyDescent="0.3">
      <c r="A93" s="141" t="str">
        <f>IF(Roster!B184="","",Roster!B184)</f>
        <v/>
      </c>
      <c r="B93" s="142" t="str">
        <f>IF(Roster!C184="","",Roster!C184)</f>
        <v/>
      </c>
      <c r="C93" s="145"/>
      <c r="D93" s="146"/>
      <c r="E93" s="146"/>
      <c r="F93" s="146"/>
      <c r="G93" s="146"/>
      <c r="H93" s="147"/>
      <c r="I93" s="145"/>
      <c r="J93" s="146"/>
      <c r="K93" s="146"/>
      <c r="L93" s="147"/>
      <c r="M93" s="145"/>
      <c r="N93" s="147"/>
      <c r="O93" s="145"/>
      <c r="P93" s="147"/>
      <c r="Q93" s="148"/>
      <c r="R93" s="145"/>
      <c r="S93" s="147"/>
      <c r="T93" s="148"/>
      <c r="U93" s="225"/>
      <c r="V93" s="226"/>
      <c r="W93" s="145"/>
      <c r="X93" s="146"/>
      <c r="Y93" s="147"/>
      <c r="Z93" s="145"/>
      <c r="AA93" s="146"/>
      <c r="AB93" s="147"/>
      <c r="AC93" s="145"/>
      <c r="AD93" s="146"/>
      <c r="AE93" s="146"/>
      <c r="AF93" s="147"/>
      <c r="AG93" s="145"/>
      <c r="AH93" s="146"/>
      <c r="AI93" s="146"/>
      <c r="AJ93" s="147"/>
      <c r="AK93" s="145"/>
      <c r="AL93" s="146"/>
      <c r="AM93" s="147"/>
      <c r="AN93" s="145"/>
      <c r="AO93" s="146"/>
      <c r="AP93" s="147"/>
      <c r="AQ93" s="145"/>
      <c r="AR93" s="147"/>
      <c r="AS93" s="148"/>
      <c r="AT93" s="145"/>
      <c r="AU93" s="146"/>
      <c r="AV93" s="147"/>
      <c r="AW93" s="225"/>
      <c r="AX93" s="226"/>
      <c r="AY93" s="145"/>
      <c r="AZ93" s="146"/>
      <c r="BA93" s="147"/>
      <c r="BB93" s="145"/>
      <c r="BC93" s="146"/>
      <c r="BD93" s="146"/>
      <c r="BE93" s="146"/>
      <c r="BF93" s="146"/>
      <c r="BG93" s="146"/>
      <c r="BH93" s="147"/>
      <c r="BI93" s="145"/>
      <c r="BJ93" s="146"/>
      <c r="BK93" s="146"/>
      <c r="BL93" s="147"/>
      <c r="BM93" s="148"/>
      <c r="BN93" s="145"/>
      <c r="BO93" s="146"/>
      <c r="BP93" s="146"/>
      <c r="BQ93" s="147"/>
      <c r="BR93" s="145"/>
      <c r="BS93" s="146"/>
      <c r="BT93" s="146"/>
      <c r="BU93" s="146"/>
      <c r="BV93" s="147"/>
      <c r="BW93" s="145"/>
      <c r="BX93" s="146"/>
      <c r="BY93" s="147"/>
      <c r="BZ93" s="145"/>
      <c r="CA93" s="146"/>
      <c r="CB93" s="146"/>
      <c r="CC93" s="146"/>
      <c r="CD93" s="147"/>
      <c r="CE93" s="145"/>
      <c r="CF93" s="147"/>
      <c r="CG93" s="145"/>
      <c r="CH93" s="146"/>
      <c r="CI93" s="147"/>
      <c r="CJ93" s="225"/>
      <c r="CK93" s="226"/>
      <c r="CL93" s="145"/>
      <c r="CM93" s="147"/>
      <c r="CN93" s="145"/>
      <c r="CO93" s="146"/>
      <c r="CP93" s="146"/>
      <c r="CQ93" s="146"/>
      <c r="CR93" s="147"/>
      <c r="CS93" s="145"/>
      <c r="CT93" s="146"/>
      <c r="CU93" s="146"/>
      <c r="CV93" s="147"/>
      <c r="CW93" s="145"/>
      <c r="CX93" s="147"/>
      <c r="CY93" s="145"/>
      <c r="CZ93" s="146"/>
      <c r="DA93" s="146"/>
      <c r="DB93" s="147"/>
      <c r="DC93" s="145"/>
      <c r="DD93" s="146"/>
      <c r="DE93" s="146"/>
      <c r="DF93" s="146"/>
      <c r="DG93" s="147"/>
      <c r="DH93" s="145"/>
      <c r="DI93" s="146"/>
      <c r="DJ93" s="146"/>
      <c r="DK93" s="146"/>
      <c r="DL93" s="146"/>
      <c r="DM93" s="147"/>
      <c r="DN93" s="145"/>
      <c r="DO93" s="147"/>
      <c r="DP93" s="145"/>
      <c r="DQ93" s="146"/>
      <c r="DR93" s="146"/>
      <c r="DS93" s="147"/>
      <c r="DT93" s="148"/>
      <c r="DU93" s="154"/>
      <c r="DV93" s="146"/>
      <c r="DW93" s="147"/>
      <c r="DX93" s="225"/>
      <c r="DY93" s="226"/>
      <c r="DZ93" s="145"/>
      <c r="EA93" s="146"/>
      <c r="EB93" s="32" t="str">
        <f>IF(AND('Merit Badge Counts'!G93=4,'Merit Badge Counts'!I93=6),"X","")</f>
        <v/>
      </c>
      <c r="EC93" s="146"/>
      <c r="ED93" s="160"/>
      <c r="EE93" s="145"/>
      <c r="EF93" s="147"/>
      <c r="EG93" s="154"/>
      <c r="EH93" s="147"/>
      <c r="EI93" s="225"/>
      <c r="EJ93" s="226"/>
      <c r="EK93" s="145"/>
      <c r="EL93" s="146"/>
      <c r="EM93" s="32" t="str">
        <f>IF(AND('Merit Badge Counts'!J93=7,'Merit Badge Counts'!L93=11),"X","")</f>
        <v/>
      </c>
      <c r="EN93" s="146"/>
      <c r="EO93" s="146"/>
      <c r="EP93" s="146"/>
      <c r="EQ93" s="146"/>
      <c r="ER93" s="147"/>
      <c r="ES93" s="225"/>
      <c r="ET93" s="226"/>
      <c r="EU93" s="145"/>
      <c r="EV93" s="146"/>
      <c r="EW93" s="32" t="str">
        <f>IF(AND('Merit Badge Counts'!M93=14,'Merit Badge Counts'!O93=21),"X","")</f>
        <v/>
      </c>
      <c r="EX93" s="146"/>
      <c r="EY93" s="146"/>
      <c r="EZ93" s="146"/>
      <c r="FA93" s="147"/>
      <c r="FB93" s="225"/>
      <c r="FC93" s="226"/>
      <c r="FD93" s="145"/>
      <c r="FE93" s="146"/>
      <c r="FF93" s="146"/>
      <c r="FG93" s="32" t="str">
        <f>IF('Merit Badge Counts'!Q93=26,"X","")</f>
        <v/>
      </c>
      <c r="FH93" s="147"/>
      <c r="FI93" s="225"/>
      <c r="FJ93" s="226"/>
      <c r="FK93" s="145"/>
      <c r="FL93" s="146"/>
      <c r="FM93" s="146"/>
      <c r="FN93" s="32" t="str">
        <f>IF('Merit Badge Counts'!R93=31,"X","")</f>
        <v/>
      </c>
      <c r="FO93" s="147"/>
      <c r="FP93" s="225"/>
      <c r="FQ93" s="226"/>
      <c r="FR93" s="145"/>
      <c r="FS93" s="146"/>
      <c r="FT93" s="146"/>
      <c r="FU93" s="32" t="str">
        <f>IF('Merit Badge Counts'!S93=36,"X","")</f>
        <v/>
      </c>
      <c r="FV93" s="147"/>
      <c r="FW93" s="225"/>
      <c r="FX93" s="226"/>
      <c r="FY93" s="145"/>
      <c r="FZ93" s="146"/>
      <c r="GA93" s="146"/>
      <c r="GB93" s="32" t="str">
        <f>IF('Merit Badge Counts'!T93=41,"X","")</f>
        <v/>
      </c>
      <c r="GC93" s="147"/>
      <c r="GD93" s="225"/>
      <c r="GE93" s="226"/>
      <c r="GF93" s="145"/>
      <c r="GG93" s="146"/>
      <c r="GH93" s="146"/>
      <c r="GI93" s="32" t="str">
        <f>IF('Merit Badge Counts'!U93=46,"X","")</f>
        <v/>
      </c>
      <c r="GJ93" s="147"/>
      <c r="GK93" s="225"/>
      <c r="GL93" s="226"/>
      <c r="GM93" s="145"/>
      <c r="GN93" s="146"/>
      <c r="GO93" s="146"/>
      <c r="GP93" s="32" t="str">
        <f>IF('Merit Badge Counts'!V93=51,"X","")</f>
        <v/>
      </c>
      <c r="GQ93" s="147"/>
      <c r="GR93" s="225"/>
      <c r="GS93" s="226"/>
      <c r="GT93" s="145"/>
      <c r="GU93" s="146"/>
      <c r="GV93" s="146"/>
      <c r="GW93" s="32" t="str">
        <f>IF('Merit Badge Counts'!W93=56,"X","")</f>
        <v/>
      </c>
      <c r="GX93" s="147"/>
      <c r="GY93" s="225"/>
      <c r="GZ93" s="226"/>
      <c r="HA93" s="145"/>
      <c r="HB93" s="146"/>
      <c r="HC93" s="146"/>
      <c r="HD93" s="32" t="str">
        <f>IF('Merit Badge Counts'!X93=61,"X","")</f>
        <v/>
      </c>
      <c r="HE93" s="147"/>
      <c r="HF93" s="225"/>
      <c r="HG93" s="226"/>
      <c r="HH93" s="145"/>
      <c r="HI93" s="146"/>
      <c r="HJ93" s="146"/>
      <c r="HK93" s="32" t="str">
        <f>IF('Merit Badge Counts'!Y93=66,"X","")</f>
        <v/>
      </c>
      <c r="HL93" s="160"/>
      <c r="HM93" s="225"/>
      <c r="HN93" s="226"/>
    </row>
    <row r="94" spans="1:222" x14ac:dyDescent="0.3">
      <c r="A94" s="141" t="str">
        <f>IF(Roster!B186="","",Roster!B186)</f>
        <v/>
      </c>
      <c r="B94" s="142" t="str">
        <f>IF(Roster!C186="","",Roster!C186)</f>
        <v/>
      </c>
      <c r="C94" s="145"/>
      <c r="D94" s="146"/>
      <c r="E94" s="146"/>
      <c r="F94" s="146"/>
      <c r="G94" s="146"/>
      <c r="H94" s="147"/>
      <c r="I94" s="145"/>
      <c r="J94" s="146"/>
      <c r="K94" s="146"/>
      <c r="L94" s="147"/>
      <c r="M94" s="145"/>
      <c r="N94" s="147"/>
      <c r="O94" s="145"/>
      <c r="P94" s="147"/>
      <c r="Q94" s="148"/>
      <c r="R94" s="145"/>
      <c r="S94" s="147"/>
      <c r="T94" s="148"/>
      <c r="U94" s="225"/>
      <c r="V94" s="226"/>
      <c r="W94" s="145"/>
      <c r="X94" s="146"/>
      <c r="Y94" s="147"/>
      <c r="Z94" s="145"/>
      <c r="AA94" s="146"/>
      <c r="AB94" s="147"/>
      <c r="AC94" s="145"/>
      <c r="AD94" s="146"/>
      <c r="AE94" s="146"/>
      <c r="AF94" s="147"/>
      <c r="AG94" s="145"/>
      <c r="AH94" s="146"/>
      <c r="AI94" s="146"/>
      <c r="AJ94" s="147"/>
      <c r="AK94" s="145"/>
      <c r="AL94" s="146"/>
      <c r="AM94" s="147"/>
      <c r="AN94" s="145"/>
      <c r="AO94" s="146"/>
      <c r="AP94" s="147"/>
      <c r="AQ94" s="145"/>
      <c r="AR94" s="147"/>
      <c r="AS94" s="148"/>
      <c r="AT94" s="145"/>
      <c r="AU94" s="146"/>
      <c r="AV94" s="147"/>
      <c r="AW94" s="225"/>
      <c r="AX94" s="226"/>
      <c r="AY94" s="145"/>
      <c r="AZ94" s="146"/>
      <c r="BA94" s="147"/>
      <c r="BB94" s="145"/>
      <c r="BC94" s="146"/>
      <c r="BD94" s="146"/>
      <c r="BE94" s="146"/>
      <c r="BF94" s="146"/>
      <c r="BG94" s="146"/>
      <c r="BH94" s="147"/>
      <c r="BI94" s="145"/>
      <c r="BJ94" s="146"/>
      <c r="BK94" s="146"/>
      <c r="BL94" s="147"/>
      <c r="BM94" s="148"/>
      <c r="BN94" s="145"/>
      <c r="BO94" s="146"/>
      <c r="BP94" s="146"/>
      <c r="BQ94" s="147"/>
      <c r="BR94" s="145"/>
      <c r="BS94" s="146"/>
      <c r="BT94" s="146"/>
      <c r="BU94" s="146"/>
      <c r="BV94" s="147"/>
      <c r="BW94" s="145"/>
      <c r="BX94" s="146"/>
      <c r="BY94" s="147"/>
      <c r="BZ94" s="145"/>
      <c r="CA94" s="146"/>
      <c r="CB94" s="146"/>
      <c r="CC94" s="146"/>
      <c r="CD94" s="147"/>
      <c r="CE94" s="145"/>
      <c r="CF94" s="147"/>
      <c r="CG94" s="145"/>
      <c r="CH94" s="146"/>
      <c r="CI94" s="147"/>
      <c r="CJ94" s="225"/>
      <c r="CK94" s="226"/>
      <c r="CL94" s="145"/>
      <c r="CM94" s="147"/>
      <c r="CN94" s="145"/>
      <c r="CO94" s="146"/>
      <c r="CP94" s="146"/>
      <c r="CQ94" s="146"/>
      <c r="CR94" s="147"/>
      <c r="CS94" s="145"/>
      <c r="CT94" s="146"/>
      <c r="CU94" s="146"/>
      <c r="CV94" s="147"/>
      <c r="CW94" s="145"/>
      <c r="CX94" s="147"/>
      <c r="CY94" s="145"/>
      <c r="CZ94" s="146"/>
      <c r="DA94" s="146"/>
      <c r="DB94" s="147"/>
      <c r="DC94" s="145"/>
      <c r="DD94" s="146"/>
      <c r="DE94" s="146"/>
      <c r="DF94" s="146"/>
      <c r="DG94" s="147"/>
      <c r="DH94" s="145"/>
      <c r="DI94" s="146"/>
      <c r="DJ94" s="146"/>
      <c r="DK94" s="146"/>
      <c r="DL94" s="146"/>
      <c r="DM94" s="147"/>
      <c r="DN94" s="145"/>
      <c r="DO94" s="147"/>
      <c r="DP94" s="145"/>
      <c r="DQ94" s="146"/>
      <c r="DR94" s="146"/>
      <c r="DS94" s="147"/>
      <c r="DT94" s="148"/>
      <c r="DU94" s="154"/>
      <c r="DV94" s="146"/>
      <c r="DW94" s="147"/>
      <c r="DX94" s="225"/>
      <c r="DY94" s="226"/>
      <c r="DZ94" s="145"/>
      <c r="EA94" s="146"/>
      <c r="EB94" s="32" t="str">
        <f>IF(AND('Merit Badge Counts'!G94=4,'Merit Badge Counts'!I94=6),"X","")</f>
        <v/>
      </c>
      <c r="EC94" s="146"/>
      <c r="ED94" s="160"/>
      <c r="EE94" s="145"/>
      <c r="EF94" s="147"/>
      <c r="EG94" s="154"/>
      <c r="EH94" s="147"/>
      <c r="EI94" s="225"/>
      <c r="EJ94" s="226"/>
      <c r="EK94" s="145"/>
      <c r="EL94" s="146"/>
      <c r="EM94" s="32" t="str">
        <f>IF(AND('Merit Badge Counts'!J94=7,'Merit Badge Counts'!L94=11),"X","")</f>
        <v/>
      </c>
      <c r="EN94" s="146"/>
      <c r="EO94" s="146"/>
      <c r="EP94" s="146"/>
      <c r="EQ94" s="146"/>
      <c r="ER94" s="147"/>
      <c r="ES94" s="225"/>
      <c r="ET94" s="226"/>
      <c r="EU94" s="145"/>
      <c r="EV94" s="146"/>
      <c r="EW94" s="32" t="str">
        <f>IF(AND('Merit Badge Counts'!M94=14,'Merit Badge Counts'!O94=21),"X","")</f>
        <v/>
      </c>
      <c r="EX94" s="146"/>
      <c r="EY94" s="146"/>
      <c r="EZ94" s="146"/>
      <c r="FA94" s="147"/>
      <c r="FB94" s="225"/>
      <c r="FC94" s="226"/>
      <c r="FD94" s="145"/>
      <c r="FE94" s="146"/>
      <c r="FF94" s="146"/>
      <c r="FG94" s="32" t="str">
        <f>IF('Merit Badge Counts'!Q94=26,"X","")</f>
        <v/>
      </c>
      <c r="FH94" s="147"/>
      <c r="FI94" s="225"/>
      <c r="FJ94" s="226"/>
      <c r="FK94" s="145"/>
      <c r="FL94" s="146"/>
      <c r="FM94" s="146"/>
      <c r="FN94" s="32" t="str">
        <f>IF('Merit Badge Counts'!R94=31,"X","")</f>
        <v/>
      </c>
      <c r="FO94" s="147"/>
      <c r="FP94" s="225"/>
      <c r="FQ94" s="226"/>
      <c r="FR94" s="145"/>
      <c r="FS94" s="146"/>
      <c r="FT94" s="146"/>
      <c r="FU94" s="32" t="str">
        <f>IF('Merit Badge Counts'!S94=36,"X","")</f>
        <v/>
      </c>
      <c r="FV94" s="147"/>
      <c r="FW94" s="225"/>
      <c r="FX94" s="226"/>
      <c r="FY94" s="145"/>
      <c r="FZ94" s="146"/>
      <c r="GA94" s="146"/>
      <c r="GB94" s="32" t="str">
        <f>IF('Merit Badge Counts'!T94=41,"X","")</f>
        <v/>
      </c>
      <c r="GC94" s="147"/>
      <c r="GD94" s="225"/>
      <c r="GE94" s="226"/>
      <c r="GF94" s="145"/>
      <c r="GG94" s="146"/>
      <c r="GH94" s="146"/>
      <c r="GI94" s="32" t="str">
        <f>IF('Merit Badge Counts'!U94=46,"X","")</f>
        <v/>
      </c>
      <c r="GJ94" s="147"/>
      <c r="GK94" s="225"/>
      <c r="GL94" s="226"/>
      <c r="GM94" s="145"/>
      <c r="GN94" s="146"/>
      <c r="GO94" s="146"/>
      <c r="GP94" s="32" t="str">
        <f>IF('Merit Badge Counts'!V94=51,"X","")</f>
        <v/>
      </c>
      <c r="GQ94" s="147"/>
      <c r="GR94" s="225"/>
      <c r="GS94" s="226"/>
      <c r="GT94" s="145"/>
      <c r="GU94" s="146"/>
      <c r="GV94" s="146"/>
      <c r="GW94" s="32" t="str">
        <f>IF('Merit Badge Counts'!W94=56,"X","")</f>
        <v/>
      </c>
      <c r="GX94" s="147"/>
      <c r="GY94" s="225"/>
      <c r="GZ94" s="226"/>
      <c r="HA94" s="145"/>
      <c r="HB94" s="146"/>
      <c r="HC94" s="146"/>
      <c r="HD94" s="32" t="str">
        <f>IF('Merit Badge Counts'!X94=61,"X","")</f>
        <v/>
      </c>
      <c r="HE94" s="147"/>
      <c r="HF94" s="225"/>
      <c r="HG94" s="226"/>
      <c r="HH94" s="145"/>
      <c r="HI94" s="146"/>
      <c r="HJ94" s="146"/>
      <c r="HK94" s="32" t="str">
        <f>IF('Merit Badge Counts'!Y94=66,"X","")</f>
        <v/>
      </c>
      <c r="HL94" s="160"/>
      <c r="HM94" s="225"/>
      <c r="HN94" s="226"/>
    </row>
    <row r="95" spans="1:222" x14ac:dyDescent="0.3">
      <c r="A95" s="141" t="str">
        <f>IF(Roster!B188="","",Roster!B188)</f>
        <v/>
      </c>
      <c r="B95" s="142" t="str">
        <f>IF(Roster!C188="","",Roster!C188)</f>
        <v/>
      </c>
      <c r="C95" s="145"/>
      <c r="D95" s="146"/>
      <c r="E95" s="146"/>
      <c r="F95" s="146"/>
      <c r="G95" s="146"/>
      <c r="H95" s="147"/>
      <c r="I95" s="145"/>
      <c r="J95" s="146"/>
      <c r="K95" s="146"/>
      <c r="L95" s="147"/>
      <c r="M95" s="145"/>
      <c r="N95" s="147"/>
      <c r="O95" s="145"/>
      <c r="P95" s="147"/>
      <c r="Q95" s="148"/>
      <c r="R95" s="145"/>
      <c r="S95" s="147"/>
      <c r="T95" s="148"/>
      <c r="U95" s="225"/>
      <c r="V95" s="226"/>
      <c r="W95" s="145"/>
      <c r="X95" s="146"/>
      <c r="Y95" s="147"/>
      <c r="Z95" s="145"/>
      <c r="AA95" s="146"/>
      <c r="AB95" s="147"/>
      <c r="AC95" s="145"/>
      <c r="AD95" s="146"/>
      <c r="AE95" s="146"/>
      <c r="AF95" s="147"/>
      <c r="AG95" s="145"/>
      <c r="AH95" s="146"/>
      <c r="AI95" s="146"/>
      <c r="AJ95" s="147"/>
      <c r="AK95" s="145"/>
      <c r="AL95" s="146"/>
      <c r="AM95" s="147"/>
      <c r="AN95" s="145"/>
      <c r="AO95" s="146"/>
      <c r="AP95" s="147"/>
      <c r="AQ95" s="145"/>
      <c r="AR95" s="147"/>
      <c r="AS95" s="148"/>
      <c r="AT95" s="145"/>
      <c r="AU95" s="146"/>
      <c r="AV95" s="147"/>
      <c r="AW95" s="225"/>
      <c r="AX95" s="226"/>
      <c r="AY95" s="145"/>
      <c r="AZ95" s="146"/>
      <c r="BA95" s="147"/>
      <c r="BB95" s="145"/>
      <c r="BC95" s="146"/>
      <c r="BD95" s="146"/>
      <c r="BE95" s="146"/>
      <c r="BF95" s="146"/>
      <c r="BG95" s="146"/>
      <c r="BH95" s="147"/>
      <c r="BI95" s="145"/>
      <c r="BJ95" s="146"/>
      <c r="BK95" s="146"/>
      <c r="BL95" s="147"/>
      <c r="BM95" s="148"/>
      <c r="BN95" s="145"/>
      <c r="BO95" s="146"/>
      <c r="BP95" s="146"/>
      <c r="BQ95" s="147"/>
      <c r="BR95" s="145"/>
      <c r="BS95" s="146"/>
      <c r="BT95" s="146"/>
      <c r="BU95" s="146"/>
      <c r="BV95" s="147"/>
      <c r="BW95" s="145"/>
      <c r="BX95" s="146"/>
      <c r="BY95" s="147"/>
      <c r="BZ95" s="145"/>
      <c r="CA95" s="146"/>
      <c r="CB95" s="146"/>
      <c r="CC95" s="146"/>
      <c r="CD95" s="147"/>
      <c r="CE95" s="145"/>
      <c r="CF95" s="147"/>
      <c r="CG95" s="145"/>
      <c r="CH95" s="146"/>
      <c r="CI95" s="147"/>
      <c r="CJ95" s="225"/>
      <c r="CK95" s="226"/>
      <c r="CL95" s="145"/>
      <c r="CM95" s="147"/>
      <c r="CN95" s="145"/>
      <c r="CO95" s="146"/>
      <c r="CP95" s="146"/>
      <c r="CQ95" s="146"/>
      <c r="CR95" s="147"/>
      <c r="CS95" s="145"/>
      <c r="CT95" s="146"/>
      <c r="CU95" s="146"/>
      <c r="CV95" s="147"/>
      <c r="CW95" s="145"/>
      <c r="CX95" s="147"/>
      <c r="CY95" s="145"/>
      <c r="CZ95" s="146"/>
      <c r="DA95" s="146"/>
      <c r="DB95" s="147"/>
      <c r="DC95" s="145"/>
      <c r="DD95" s="146"/>
      <c r="DE95" s="146"/>
      <c r="DF95" s="146"/>
      <c r="DG95" s="147"/>
      <c r="DH95" s="145"/>
      <c r="DI95" s="146"/>
      <c r="DJ95" s="146"/>
      <c r="DK95" s="146"/>
      <c r="DL95" s="146"/>
      <c r="DM95" s="147"/>
      <c r="DN95" s="145"/>
      <c r="DO95" s="147"/>
      <c r="DP95" s="145"/>
      <c r="DQ95" s="146"/>
      <c r="DR95" s="146"/>
      <c r="DS95" s="147"/>
      <c r="DT95" s="148"/>
      <c r="DU95" s="154"/>
      <c r="DV95" s="146"/>
      <c r="DW95" s="147"/>
      <c r="DX95" s="225"/>
      <c r="DY95" s="226"/>
      <c r="DZ95" s="145"/>
      <c r="EA95" s="146"/>
      <c r="EB95" s="32" t="str">
        <f>IF(AND('Merit Badge Counts'!G95=4,'Merit Badge Counts'!I95=6),"X","")</f>
        <v/>
      </c>
      <c r="EC95" s="146"/>
      <c r="ED95" s="160"/>
      <c r="EE95" s="145"/>
      <c r="EF95" s="147"/>
      <c r="EG95" s="154"/>
      <c r="EH95" s="147"/>
      <c r="EI95" s="225"/>
      <c r="EJ95" s="226"/>
      <c r="EK95" s="145"/>
      <c r="EL95" s="146"/>
      <c r="EM95" s="32" t="str">
        <f>IF(AND('Merit Badge Counts'!J95=7,'Merit Badge Counts'!L95=11),"X","")</f>
        <v/>
      </c>
      <c r="EN95" s="146"/>
      <c r="EO95" s="146"/>
      <c r="EP95" s="146"/>
      <c r="EQ95" s="146"/>
      <c r="ER95" s="147"/>
      <c r="ES95" s="225"/>
      <c r="ET95" s="226"/>
      <c r="EU95" s="145"/>
      <c r="EV95" s="146"/>
      <c r="EW95" s="32" t="str">
        <f>IF(AND('Merit Badge Counts'!M95=14,'Merit Badge Counts'!O95=21),"X","")</f>
        <v/>
      </c>
      <c r="EX95" s="146"/>
      <c r="EY95" s="146"/>
      <c r="EZ95" s="146"/>
      <c r="FA95" s="147"/>
      <c r="FB95" s="225"/>
      <c r="FC95" s="226"/>
      <c r="FD95" s="145"/>
      <c r="FE95" s="146"/>
      <c r="FF95" s="146"/>
      <c r="FG95" s="32" t="str">
        <f>IF('Merit Badge Counts'!Q95=26,"X","")</f>
        <v/>
      </c>
      <c r="FH95" s="147"/>
      <c r="FI95" s="225"/>
      <c r="FJ95" s="226"/>
      <c r="FK95" s="145"/>
      <c r="FL95" s="146"/>
      <c r="FM95" s="146"/>
      <c r="FN95" s="32" t="str">
        <f>IF('Merit Badge Counts'!R95=31,"X","")</f>
        <v/>
      </c>
      <c r="FO95" s="147"/>
      <c r="FP95" s="225"/>
      <c r="FQ95" s="226"/>
      <c r="FR95" s="145"/>
      <c r="FS95" s="146"/>
      <c r="FT95" s="146"/>
      <c r="FU95" s="32" t="str">
        <f>IF('Merit Badge Counts'!S95=36,"X","")</f>
        <v/>
      </c>
      <c r="FV95" s="147"/>
      <c r="FW95" s="225"/>
      <c r="FX95" s="226"/>
      <c r="FY95" s="145"/>
      <c r="FZ95" s="146"/>
      <c r="GA95" s="146"/>
      <c r="GB95" s="32" t="str">
        <f>IF('Merit Badge Counts'!T95=41,"X","")</f>
        <v/>
      </c>
      <c r="GC95" s="147"/>
      <c r="GD95" s="225"/>
      <c r="GE95" s="226"/>
      <c r="GF95" s="145"/>
      <c r="GG95" s="146"/>
      <c r="GH95" s="146"/>
      <c r="GI95" s="32" t="str">
        <f>IF('Merit Badge Counts'!U95=46,"X","")</f>
        <v/>
      </c>
      <c r="GJ95" s="147"/>
      <c r="GK95" s="225"/>
      <c r="GL95" s="226"/>
      <c r="GM95" s="145"/>
      <c r="GN95" s="146"/>
      <c r="GO95" s="146"/>
      <c r="GP95" s="32" t="str">
        <f>IF('Merit Badge Counts'!V95=51,"X","")</f>
        <v/>
      </c>
      <c r="GQ95" s="147"/>
      <c r="GR95" s="225"/>
      <c r="GS95" s="226"/>
      <c r="GT95" s="145"/>
      <c r="GU95" s="146"/>
      <c r="GV95" s="146"/>
      <c r="GW95" s="32" t="str">
        <f>IF('Merit Badge Counts'!W95=56,"X","")</f>
        <v/>
      </c>
      <c r="GX95" s="147"/>
      <c r="GY95" s="225"/>
      <c r="GZ95" s="226"/>
      <c r="HA95" s="145"/>
      <c r="HB95" s="146"/>
      <c r="HC95" s="146"/>
      <c r="HD95" s="32" t="str">
        <f>IF('Merit Badge Counts'!X95=61,"X","")</f>
        <v/>
      </c>
      <c r="HE95" s="147"/>
      <c r="HF95" s="225"/>
      <c r="HG95" s="226"/>
      <c r="HH95" s="145"/>
      <c r="HI95" s="146"/>
      <c r="HJ95" s="146"/>
      <c r="HK95" s="32" t="str">
        <f>IF('Merit Badge Counts'!Y95=66,"X","")</f>
        <v/>
      </c>
      <c r="HL95" s="160"/>
      <c r="HM95" s="225"/>
      <c r="HN95" s="226"/>
    </row>
    <row r="96" spans="1:222" x14ac:dyDescent="0.3">
      <c r="A96" s="141" t="str">
        <f>IF(Roster!B190="","",Roster!B190)</f>
        <v/>
      </c>
      <c r="B96" s="142" t="str">
        <f>IF(Roster!C190="","",Roster!C190)</f>
        <v/>
      </c>
      <c r="C96" s="145"/>
      <c r="D96" s="146"/>
      <c r="E96" s="146"/>
      <c r="F96" s="146"/>
      <c r="G96" s="146"/>
      <c r="H96" s="147"/>
      <c r="I96" s="145"/>
      <c r="J96" s="146"/>
      <c r="K96" s="146"/>
      <c r="L96" s="147"/>
      <c r="M96" s="145"/>
      <c r="N96" s="147"/>
      <c r="O96" s="145"/>
      <c r="P96" s="147"/>
      <c r="Q96" s="148"/>
      <c r="R96" s="145"/>
      <c r="S96" s="147"/>
      <c r="T96" s="148"/>
      <c r="U96" s="225"/>
      <c r="V96" s="226"/>
      <c r="W96" s="145"/>
      <c r="X96" s="146"/>
      <c r="Y96" s="147"/>
      <c r="Z96" s="145"/>
      <c r="AA96" s="146"/>
      <c r="AB96" s="147"/>
      <c r="AC96" s="145"/>
      <c r="AD96" s="146"/>
      <c r="AE96" s="146"/>
      <c r="AF96" s="147"/>
      <c r="AG96" s="145"/>
      <c r="AH96" s="146"/>
      <c r="AI96" s="146"/>
      <c r="AJ96" s="147"/>
      <c r="AK96" s="145"/>
      <c r="AL96" s="146"/>
      <c r="AM96" s="147"/>
      <c r="AN96" s="145"/>
      <c r="AO96" s="146"/>
      <c r="AP96" s="147"/>
      <c r="AQ96" s="145"/>
      <c r="AR96" s="147"/>
      <c r="AS96" s="148"/>
      <c r="AT96" s="145"/>
      <c r="AU96" s="146"/>
      <c r="AV96" s="147"/>
      <c r="AW96" s="225"/>
      <c r="AX96" s="226"/>
      <c r="AY96" s="145"/>
      <c r="AZ96" s="146"/>
      <c r="BA96" s="147"/>
      <c r="BB96" s="145"/>
      <c r="BC96" s="146"/>
      <c r="BD96" s="146"/>
      <c r="BE96" s="146"/>
      <c r="BF96" s="146"/>
      <c r="BG96" s="146"/>
      <c r="BH96" s="147"/>
      <c r="BI96" s="145"/>
      <c r="BJ96" s="146"/>
      <c r="BK96" s="146"/>
      <c r="BL96" s="147"/>
      <c r="BM96" s="148"/>
      <c r="BN96" s="145"/>
      <c r="BO96" s="146"/>
      <c r="BP96" s="146"/>
      <c r="BQ96" s="147"/>
      <c r="BR96" s="145"/>
      <c r="BS96" s="146"/>
      <c r="BT96" s="146"/>
      <c r="BU96" s="146"/>
      <c r="BV96" s="147"/>
      <c r="BW96" s="145"/>
      <c r="BX96" s="146"/>
      <c r="BY96" s="147"/>
      <c r="BZ96" s="145"/>
      <c r="CA96" s="146"/>
      <c r="CB96" s="146"/>
      <c r="CC96" s="146"/>
      <c r="CD96" s="147"/>
      <c r="CE96" s="145"/>
      <c r="CF96" s="147"/>
      <c r="CG96" s="145"/>
      <c r="CH96" s="146"/>
      <c r="CI96" s="147"/>
      <c r="CJ96" s="225"/>
      <c r="CK96" s="226"/>
      <c r="CL96" s="145"/>
      <c r="CM96" s="147"/>
      <c r="CN96" s="145"/>
      <c r="CO96" s="146"/>
      <c r="CP96" s="146"/>
      <c r="CQ96" s="146"/>
      <c r="CR96" s="147"/>
      <c r="CS96" s="145"/>
      <c r="CT96" s="146"/>
      <c r="CU96" s="146"/>
      <c r="CV96" s="147"/>
      <c r="CW96" s="145"/>
      <c r="CX96" s="147"/>
      <c r="CY96" s="145"/>
      <c r="CZ96" s="146"/>
      <c r="DA96" s="146"/>
      <c r="DB96" s="147"/>
      <c r="DC96" s="145"/>
      <c r="DD96" s="146"/>
      <c r="DE96" s="146"/>
      <c r="DF96" s="146"/>
      <c r="DG96" s="147"/>
      <c r="DH96" s="145"/>
      <c r="DI96" s="146"/>
      <c r="DJ96" s="146"/>
      <c r="DK96" s="146"/>
      <c r="DL96" s="146"/>
      <c r="DM96" s="147"/>
      <c r="DN96" s="145"/>
      <c r="DO96" s="147"/>
      <c r="DP96" s="145"/>
      <c r="DQ96" s="146"/>
      <c r="DR96" s="146"/>
      <c r="DS96" s="147"/>
      <c r="DT96" s="148"/>
      <c r="DU96" s="154"/>
      <c r="DV96" s="146"/>
      <c r="DW96" s="147"/>
      <c r="DX96" s="225"/>
      <c r="DY96" s="226"/>
      <c r="DZ96" s="145"/>
      <c r="EA96" s="146"/>
      <c r="EB96" s="32" t="str">
        <f>IF(AND('Merit Badge Counts'!G96=4,'Merit Badge Counts'!I96=6),"X","")</f>
        <v/>
      </c>
      <c r="EC96" s="146"/>
      <c r="ED96" s="160"/>
      <c r="EE96" s="145"/>
      <c r="EF96" s="147"/>
      <c r="EG96" s="154"/>
      <c r="EH96" s="147"/>
      <c r="EI96" s="225"/>
      <c r="EJ96" s="226"/>
      <c r="EK96" s="145"/>
      <c r="EL96" s="146"/>
      <c r="EM96" s="32" t="str">
        <f>IF(AND('Merit Badge Counts'!J96=7,'Merit Badge Counts'!L96=11),"X","")</f>
        <v/>
      </c>
      <c r="EN96" s="146"/>
      <c r="EO96" s="146"/>
      <c r="EP96" s="146"/>
      <c r="EQ96" s="146"/>
      <c r="ER96" s="147"/>
      <c r="ES96" s="225"/>
      <c r="ET96" s="226"/>
      <c r="EU96" s="145"/>
      <c r="EV96" s="146"/>
      <c r="EW96" s="32" t="str">
        <f>IF(AND('Merit Badge Counts'!M96=14,'Merit Badge Counts'!O96=21),"X","")</f>
        <v/>
      </c>
      <c r="EX96" s="146"/>
      <c r="EY96" s="146"/>
      <c r="EZ96" s="146"/>
      <c r="FA96" s="147"/>
      <c r="FB96" s="225"/>
      <c r="FC96" s="226"/>
      <c r="FD96" s="145"/>
      <c r="FE96" s="146"/>
      <c r="FF96" s="146"/>
      <c r="FG96" s="32" t="str">
        <f>IF('Merit Badge Counts'!Q96=26,"X","")</f>
        <v/>
      </c>
      <c r="FH96" s="147"/>
      <c r="FI96" s="225"/>
      <c r="FJ96" s="226"/>
      <c r="FK96" s="145"/>
      <c r="FL96" s="146"/>
      <c r="FM96" s="146"/>
      <c r="FN96" s="32" t="str">
        <f>IF('Merit Badge Counts'!R96=31,"X","")</f>
        <v/>
      </c>
      <c r="FO96" s="147"/>
      <c r="FP96" s="225"/>
      <c r="FQ96" s="226"/>
      <c r="FR96" s="145"/>
      <c r="FS96" s="146"/>
      <c r="FT96" s="146"/>
      <c r="FU96" s="32" t="str">
        <f>IF('Merit Badge Counts'!S96=36,"X","")</f>
        <v/>
      </c>
      <c r="FV96" s="147"/>
      <c r="FW96" s="225"/>
      <c r="FX96" s="226"/>
      <c r="FY96" s="145"/>
      <c r="FZ96" s="146"/>
      <c r="GA96" s="146"/>
      <c r="GB96" s="32" t="str">
        <f>IF('Merit Badge Counts'!T96=41,"X","")</f>
        <v/>
      </c>
      <c r="GC96" s="147"/>
      <c r="GD96" s="225"/>
      <c r="GE96" s="226"/>
      <c r="GF96" s="145"/>
      <c r="GG96" s="146"/>
      <c r="GH96" s="146"/>
      <c r="GI96" s="32" t="str">
        <f>IF('Merit Badge Counts'!U96=46,"X","")</f>
        <v/>
      </c>
      <c r="GJ96" s="147"/>
      <c r="GK96" s="225"/>
      <c r="GL96" s="226"/>
      <c r="GM96" s="145"/>
      <c r="GN96" s="146"/>
      <c r="GO96" s="146"/>
      <c r="GP96" s="32" t="str">
        <f>IF('Merit Badge Counts'!V96=51,"X","")</f>
        <v/>
      </c>
      <c r="GQ96" s="147"/>
      <c r="GR96" s="225"/>
      <c r="GS96" s="226"/>
      <c r="GT96" s="145"/>
      <c r="GU96" s="146"/>
      <c r="GV96" s="146"/>
      <c r="GW96" s="32" t="str">
        <f>IF('Merit Badge Counts'!W96=56,"X","")</f>
        <v/>
      </c>
      <c r="GX96" s="147"/>
      <c r="GY96" s="225"/>
      <c r="GZ96" s="226"/>
      <c r="HA96" s="145"/>
      <c r="HB96" s="146"/>
      <c r="HC96" s="146"/>
      <c r="HD96" s="32" t="str">
        <f>IF('Merit Badge Counts'!X96=61,"X","")</f>
        <v/>
      </c>
      <c r="HE96" s="147"/>
      <c r="HF96" s="225"/>
      <c r="HG96" s="226"/>
      <c r="HH96" s="145"/>
      <c r="HI96" s="146"/>
      <c r="HJ96" s="146"/>
      <c r="HK96" s="32" t="str">
        <f>IF('Merit Badge Counts'!Y96=66,"X","")</f>
        <v/>
      </c>
      <c r="HL96" s="160"/>
      <c r="HM96" s="225"/>
      <c r="HN96" s="226"/>
    </row>
    <row r="97" spans="1:222" x14ac:dyDescent="0.3">
      <c r="A97" s="141" t="str">
        <f>IF(Roster!B192="","",Roster!B192)</f>
        <v/>
      </c>
      <c r="B97" s="142" t="str">
        <f>IF(Roster!C192="","",Roster!C192)</f>
        <v/>
      </c>
      <c r="C97" s="145"/>
      <c r="D97" s="146"/>
      <c r="E97" s="146"/>
      <c r="F97" s="146"/>
      <c r="G97" s="146"/>
      <c r="H97" s="147"/>
      <c r="I97" s="145"/>
      <c r="J97" s="146"/>
      <c r="K97" s="146"/>
      <c r="L97" s="147"/>
      <c r="M97" s="145"/>
      <c r="N97" s="147"/>
      <c r="O97" s="145"/>
      <c r="P97" s="147"/>
      <c r="Q97" s="148"/>
      <c r="R97" s="145"/>
      <c r="S97" s="147"/>
      <c r="T97" s="148"/>
      <c r="U97" s="225"/>
      <c r="V97" s="226"/>
      <c r="W97" s="145"/>
      <c r="X97" s="146"/>
      <c r="Y97" s="147"/>
      <c r="Z97" s="145"/>
      <c r="AA97" s="146"/>
      <c r="AB97" s="147"/>
      <c r="AC97" s="145"/>
      <c r="AD97" s="146"/>
      <c r="AE97" s="146"/>
      <c r="AF97" s="147"/>
      <c r="AG97" s="145"/>
      <c r="AH97" s="146"/>
      <c r="AI97" s="146"/>
      <c r="AJ97" s="147"/>
      <c r="AK97" s="145"/>
      <c r="AL97" s="146"/>
      <c r="AM97" s="147"/>
      <c r="AN97" s="145"/>
      <c r="AO97" s="146"/>
      <c r="AP97" s="147"/>
      <c r="AQ97" s="145"/>
      <c r="AR97" s="147"/>
      <c r="AS97" s="148"/>
      <c r="AT97" s="145"/>
      <c r="AU97" s="146"/>
      <c r="AV97" s="147"/>
      <c r="AW97" s="225"/>
      <c r="AX97" s="226"/>
      <c r="AY97" s="145"/>
      <c r="AZ97" s="146"/>
      <c r="BA97" s="147"/>
      <c r="BB97" s="145"/>
      <c r="BC97" s="146"/>
      <c r="BD97" s="146"/>
      <c r="BE97" s="146"/>
      <c r="BF97" s="146"/>
      <c r="BG97" s="146"/>
      <c r="BH97" s="147"/>
      <c r="BI97" s="145"/>
      <c r="BJ97" s="146"/>
      <c r="BK97" s="146"/>
      <c r="BL97" s="147"/>
      <c r="BM97" s="148"/>
      <c r="BN97" s="145"/>
      <c r="BO97" s="146"/>
      <c r="BP97" s="146"/>
      <c r="BQ97" s="147"/>
      <c r="BR97" s="145"/>
      <c r="BS97" s="146"/>
      <c r="BT97" s="146"/>
      <c r="BU97" s="146"/>
      <c r="BV97" s="147"/>
      <c r="BW97" s="145"/>
      <c r="BX97" s="146"/>
      <c r="BY97" s="147"/>
      <c r="BZ97" s="145"/>
      <c r="CA97" s="146"/>
      <c r="CB97" s="146"/>
      <c r="CC97" s="146"/>
      <c r="CD97" s="147"/>
      <c r="CE97" s="145"/>
      <c r="CF97" s="147"/>
      <c r="CG97" s="145"/>
      <c r="CH97" s="146"/>
      <c r="CI97" s="147"/>
      <c r="CJ97" s="225"/>
      <c r="CK97" s="226"/>
      <c r="CL97" s="145"/>
      <c r="CM97" s="147"/>
      <c r="CN97" s="145"/>
      <c r="CO97" s="146"/>
      <c r="CP97" s="146"/>
      <c r="CQ97" s="146"/>
      <c r="CR97" s="147"/>
      <c r="CS97" s="145"/>
      <c r="CT97" s="146"/>
      <c r="CU97" s="146"/>
      <c r="CV97" s="147"/>
      <c r="CW97" s="145"/>
      <c r="CX97" s="147"/>
      <c r="CY97" s="145"/>
      <c r="CZ97" s="146"/>
      <c r="DA97" s="146"/>
      <c r="DB97" s="147"/>
      <c r="DC97" s="145"/>
      <c r="DD97" s="146"/>
      <c r="DE97" s="146"/>
      <c r="DF97" s="146"/>
      <c r="DG97" s="147"/>
      <c r="DH97" s="145"/>
      <c r="DI97" s="146"/>
      <c r="DJ97" s="146"/>
      <c r="DK97" s="146"/>
      <c r="DL97" s="146"/>
      <c r="DM97" s="147"/>
      <c r="DN97" s="145"/>
      <c r="DO97" s="147"/>
      <c r="DP97" s="145"/>
      <c r="DQ97" s="146"/>
      <c r="DR97" s="146"/>
      <c r="DS97" s="147"/>
      <c r="DT97" s="148"/>
      <c r="DU97" s="154"/>
      <c r="DV97" s="146"/>
      <c r="DW97" s="147"/>
      <c r="DX97" s="225"/>
      <c r="DY97" s="226"/>
      <c r="DZ97" s="145"/>
      <c r="EA97" s="146"/>
      <c r="EB97" s="32" t="str">
        <f>IF(AND('Merit Badge Counts'!G97=4,'Merit Badge Counts'!I97=6),"X","")</f>
        <v/>
      </c>
      <c r="EC97" s="146"/>
      <c r="ED97" s="160"/>
      <c r="EE97" s="145"/>
      <c r="EF97" s="147"/>
      <c r="EG97" s="154"/>
      <c r="EH97" s="147"/>
      <c r="EI97" s="225"/>
      <c r="EJ97" s="226"/>
      <c r="EK97" s="145"/>
      <c r="EL97" s="146"/>
      <c r="EM97" s="32" t="str">
        <f>IF(AND('Merit Badge Counts'!J97=7,'Merit Badge Counts'!L97=11),"X","")</f>
        <v/>
      </c>
      <c r="EN97" s="146"/>
      <c r="EO97" s="146"/>
      <c r="EP97" s="146"/>
      <c r="EQ97" s="146"/>
      <c r="ER97" s="147"/>
      <c r="ES97" s="225"/>
      <c r="ET97" s="226"/>
      <c r="EU97" s="145"/>
      <c r="EV97" s="146"/>
      <c r="EW97" s="32" t="str">
        <f>IF(AND('Merit Badge Counts'!M97=14,'Merit Badge Counts'!O97=21),"X","")</f>
        <v/>
      </c>
      <c r="EX97" s="146"/>
      <c r="EY97" s="146"/>
      <c r="EZ97" s="146"/>
      <c r="FA97" s="147"/>
      <c r="FB97" s="225"/>
      <c r="FC97" s="226"/>
      <c r="FD97" s="145"/>
      <c r="FE97" s="146"/>
      <c r="FF97" s="146"/>
      <c r="FG97" s="32" t="str">
        <f>IF('Merit Badge Counts'!Q97=26,"X","")</f>
        <v/>
      </c>
      <c r="FH97" s="147"/>
      <c r="FI97" s="225"/>
      <c r="FJ97" s="226"/>
      <c r="FK97" s="145"/>
      <c r="FL97" s="146"/>
      <c r="FM97" s="146"/>
      <c r="FN97" s="32" t="str">
        <f>IF('Merit Badge Counts'!R97=31,"X","")</f>
        <v/>
      </c>
      <c r="FO97" s="147"/>
      <c r="FP97" s="225"/>
      <c r="FQ97" s="226"/>
      <c r="FR97" s="145"/>
      <c r="FS97" s="146"/>
      <c r="FT97" s="146"/>
      <c r="FU97" s="32" t="str">
        <f>IF('Merit Badge Counts'!S97=36,"X","")</f>
        <v/>
      </c>
      <c r="FV97" s="147"/>
      <c r="FW97" s="225"/>
      <c r="FX97" s="226"/>
      <c r="FY97" s="145"/>
      <c r="FZ97" s="146"/>
      <c r="GA97" s="146"/>
      <c r="GB97" s="32" t="str">
        <f>IF('Merit Badge Counts'!T97=41,"X","")</f>
        <v/>
      </c>
      <c r="GC97" s="147"/>
      <c r="GD97" s="225"/>
      <c r="GE97" s="226"/>
      <c r="GF97" s="145"/>
      <c r="GG97" s="146"/>
      <c r="GH97" s="146"/>
      <c r="GI97" s="32" t="str">
        <f>IF('Merit Badge Counts'!U97=46,"X","")</f>
        <v/>
      </c>
      <c r="GJ97" s="147"/>
      <c r="GK97" s="225"/>
      <c r="GL97" s="226"/>
      <c r="GM97" s="145"/>
      <c r="GN97" s="146"/>
      <c r="GO97" s="146"/>
      <c r="GP97" s="32" t="str">
        <f>IF('Merit Badge Counts'!V97=51,"X","")</f>
        <v/>
      </c>
      <c r="GQ97" s="147"/>
      <c r="GR97" s="225"/>
      <c r="GS97" s="226"/>
      <c r="GT97" s="145"/>
      <c r="GU97" s="146"/>
      <c r="GV97" s="146"/>
      <c r="GW97" s="32" t="str">
        <f>IF('Merit Badge Counts'!W97=56,"X","")</f>
        <v/>
      </c>
      <c r="GX97" s="147"/>
      <c r="GY97" s="225"/>
      <c r="GZ97" s="226"/>
      <c r="HA97" s="145"/>
      <c r="HB97" s="146"/>
      <c r="HC97" s="146"/>
      <c r="HD97" s="32" t="str">
        <f>IF('Merit Badge Counts'!X97=61,"X","")</f>
        <v/>
      </c>
      <c r="HE97" s="147"/>
      <c r="HF97" s="225"/>
      <c r="HG97" s="226"/>
      <c r="HH97" s="145"/>
      <c r="HI97" s="146"/>
      <c r="HJ97" s="146"/>
      <c r="HK97" s="32" t="str">
        <f>IF('Merit Badge Counts'!Y97=66,"X","")</f>
        <v/>
      </c>
      <c r="HL97" s="160"/>
      <c r="HM97" s="225"/>
      <c r="HN97" s="226"/>
    </row>
    <row r="98" spans="1:222" x14ac:dyDescent="0.3">
      <c r="A98" s="141" t="str">
        <f>IF(Roster!B194="","",Roster!B194)</f>
        <v/>
      </c>
      <c r="B98" s="142" t="str">
        <f>IF(Roster!C194="","",Roster!C194)</f>
        <v/>
      </c>
      <c r="C98" s="145"/>
      <c r="D98" s="146"/>
      <c r="E98" s="146"/>
      <c r="F98" s="146"/>
      <c r="G98" s="146"/>
      <c r="H98" s="147"/>
      <c r="I98" s="145"/>
      <c r="J98" s="146"/>
      <c r="K98" s="146"/>
      <c r="L98" s="147"/>
      <c r="M98" s="145"/>
      <c r="N98" s="147"/>
      <c r="O98" s="145"/>
      <c r="P98" s="147"/>
      <c r="Q98" s="148"/>
      <c r="R98" s="145"/>
      <c r="S98" s="147"/>
      <c r="T98" s="148"/>
      <c r="U98" s="225"/>
      <c r="V98" s="226"/>
      <c r="W98" s="145"/>
      <c r="X98" s="146"/>
      <c r="Y98" s="147"/>
      <c r="Z98" s="145"/>
      <c r="AA98" s="146"/>
      <c r="AB98" s="147"/>
      <c r="AC98" s="145"/>
      <c r="AD98" s="146"/>
      <c r="AE98" s="146"/>
      <c r="AF98" s="147"/>
      <c r="AG98" s="145"/>
      <c r="AH98" s="146"/>
      <c r="AI98" s="146"/>
      <c r="AJ98" s="147"/>
      <c r="AK98" s="145"/>
      <c r="AL98" s="146"/>
      <c r="AM98" s="147"/>
      <c r="AN98" s="145"/>
      <c r="AO98" s="146"/>
      <c r="AP98" s="147"/>
      <c r="AQ98" s="145"/>
      <c r="AR98" s="147"/>
      <c r="AS98" s="148"/>
      <c r="AT98" s="145"/>
      <c r="AU98" s="146"/>
      <c r="AV98" s="147"/>
      <c r="AW98" s="225"/>
      <c r="AX98" s="226"/>
      <c r="AY98" s="145"/>
      <c r="AZ98" s="146"/>
      <c r="BA98" s="147"/>
      <c r="BB98" s="145"/>
      <c r="BC98" s="146"/>
      <c r="BD98" s="146"/>
      <c r="BE98" s="146"/>
      <c r="BF98" s="146"/>
      <c r="BG98" s="146"/>
      <c r="BH98" s="147"/>
      <c r="BI98" s="145"/>
      <c r="BJ98" s="146"/>
      <c r="BK98" s="146"/>
      <c r="BL98" s="147"/>
      <c r="BM98" s="148"/>
      <c r="BN98" s="145"/>
      <c r="BO98" s="146"/>
      <c r="BP98" s="146"/>
      <c r="BQ98" s="147"/>
      <c r="BR98" s="145"/>
      <c r="BS98" s="146"/>
      <c r="BT98" s="146"/>
      <c r="BU98" s="146"/>
      <c r="BV98" s="147"/>
      <c r="BW98" s="145"/>
      <c r="BX98" s="146"/>
      <c r="BY98" s="147"/>
      <c r="BZ98" s="145"/>
      <c r="CA98" s="146"/>
      <c r="CB98" s="146"/>
      <c r="CC98" s="146"/>
      <c r="CD98" s="147"/>
      <c r="CE98" s="145"/>
      <c r="CF98" s="147"/>
      <c r="CG98" s="145"/>
      <c r="CH98" s="146"/>
      <c r="CI98" s="147"/>
      <c r="CJ98" s="225"/>
      <c r="CK98" s="226"/>
      <c r="CL98" s="145"/>
      <c r="CM98" s="147"/>
      <c r="CN98" s="145"/>
      <c r="CO98" s="146"/>
      <c r="CP98" s="146"/>
      <c r="CQ98" s="146"/>
      <c r="CR98" s="147"/>
      <c r="CS98" s="145"/>
      <c r="CT98" s="146"/>
      <c r="CU98" s="146"/>
      <c r="CV98" s="147"/>
      <c r="CW98" s="145"/>
      <c r="CX98" s="147"/>
      <c r="CY98" s="145"/>
      <c r="CZ98" s="146"/>
      <c r="DA98" s="146"/>
      <c r="DB98" s="147"/>
      <c r="DC98" s="145"/>
      <c r="DD98" s="146"/>
      <c r="DE98" s="146"/>
      <c r="DF98" s="146"/>
      <c r="DG98" s="147"/>
      <c r="DH98" s="145"/>
      <c r="DI98" s="146"/>
      <c r="DJ98" s="146"/>
      <c r="DK98" s="146"/>
      <c r="DL98" s="146"/>
      <c r="DM98" s="147"/>
      <c r="DN98" s="145"/>
      <c r="DO98" s="147"/>
      <c r="DP98" s="145"/>
      <c r="DQ98" s="146"/>
      <c r="DR98" s="146"/>
      <c r="DS98" s="147"/>
      <c r="DT98" s="148"/>
      <c r="DU98" s="154"/>
      <c r="DV98" s="146"/>
      <c r="DW98" s="147"/>
      <c r="DX98" s="225"/>
      <c r="DY98" s="226"/>
      <c r="DZ98" s="145"/>
      <c r="EA98" s="146"/>
      <c r="EB98" s="32" t="str">
        <f>IF(AND('Merit Badge Counts'!G98=4,'Merit Badge Counts'!I98=6),"X","")</f>
        <v/>
      </c>
      <c r="EC98" s="146"/>
      <c r="ED98" s="160"/>
      <c r="EE98" s="145"/>
      <c r="EF98" s="147"/>
      <c r="EG98" s="154"/>
      <c r="EH98" s="147"/>
      <c r="EI98" s="225"/>
      <c r="EJ98" s="226"/>
      <c r="EK98" s="145"/>
      <c r="EL98" s="146"/>
      <c r="EM98" s="32" t="str">
        <f>IF(AND('Merit Badge Counts'!J98=7,'Merit Badge Counts'!L98=11),"X","")</f>
        <v/>
      </c>
      <c r="EN98" s="146"/>
      <c r="EO98" s="146"/>
      <c r="EP98" s="146"/>
      <c r="EQ98" s="146"/>
      <c r="ER98" s="147"/>
      <c r="ES98" s="225"/>
      <c r="ET98" s="226"/>
      <c r="EU98" s="145"/>
      <c r="EV98" s="146"/>
      <c r="EW98" s="32" t="str">
        <f>IF(AND('Merit Badge Counts'!M98=14,'Merit Badge Counts'!O98=21),"X","")</f>
        <v/>
      </c>
      <c r="EX98" s="146"/>
      <c r="EY98" s="146"/>
      <c r="EZ98" s="146"/>
      <c r="FA98" s="147"/>
      <c r="FB98" s="225"/>
      <c r="FC98" s="226"/>
      <c r="FD98" s="145"/>
      <c r="FE98" s="146"/>
      <c r="FF98" s="146"/>
      <c r="FG98" s="32" t="str">
        <f>IF('Merit Badge Counts'!Q98=26,"X","")</f>
        <v/>
      </c>
      <c r="FH98" s="147"/>
      <c r="FI98" s="225"/>
      <c r="FJ98" s="226"/>
      <c r="FK98" s="145"/>
      <c r="FL98" s="146"/>
      <c r="FM98" s="146"/>
      <c r="FN98" s="32" t="str">
        <f>IF('Merit Badge Counts'!R98=31,"X","")</f>
        <v/>
      </c>
      <c r="FO98" s="147"/>
      <c r="FP98" s="225"/>
      <c r="FQ98" s="226"/>
      <c r="FR98" s="145"/>
      <c r="FS98" s="146"/>
      <c r="FT98" s="146"/>
      <c r="FU98" s="32" t="str">
        <f>IF('Merit Badge Counts'!S98=36,"X","")</f>
        <v/>
      </c>
      <c r="FV98" s="147"/>
      <c r="FW98" s="225"/>
      <c r="FX98" s="226"/>
      <c r="FY98" s="145"/>
      <c r="FZ98" s="146"/>
      <c r="GA98" s="146"/>
      <c r="GB98" s="32" t="str">
        <f>IF('Merit Badge Counts'!T98=41,"X","")</f>
        <v/>
      </c>
      <c r="GC98" s="147"/>
      <c r="GD98" s="225"/>
      <c r="GE98" s="226"/>
      <c r="GF98" s="145"/>
      <c r="GG98" s="146"/>
      <c r="GH98" s="146"/>
      <c r="GI98" s="32" t="str">
        <f>IF('Merit Badge Counts'!U98=46,"X","")</f>
        <v/>
      </c>
      <c r="GJ98" s="147"/>
      <c r="GK98" s="225"/>
      <c r="GL98" s="226"/>
      <c r="GM98" s="145"/>
      <c r="GN98" s="146"/>
      <c r="GO98" s="146"/>
      <c r="GP98" s="32" t="str">
        <f>IF('Merit Badge Counts'!V98=51,"X","")</f>
        <v/>
      </c>
      <c r="GQ98" s="147"/>
      <c r="GR98" s="225"/>
      <c r="GS98" s="226"/>
      <c r="GT98" s="145"/>
      <c r="GU98" s="146"/>
      <c r="GV98" s="146"/>
      <c r="GW98" s="32" t="str">
        <f>IF('Merit Badge Counts'!W98=56,"X","")</f>
        <v/>
      </c>
      <c r="GX98" s="147"/>
      <c r="GY98" s="225"/>
      <c r="GZ98" s="226"/>
      <c r="HA98" s="145"/>
      <c r="HB98" s="146"/>
      <c r="HC98" s="146"/>
      <c r="HD98" s="32" t="str">
        <f>IF('Merit Badge Counts'!X98=61,"X","")</f>
        <v/>
      </c>
      <c r="HE98" s="147"/>
      <c r="HF98" s="225"/>
      <c r="HG98" s="226"/>
      <c r="HH98" s="145"/>
      <c r="HI98" s="146"/>
      <c r="HJ98" s="146"/>
      <c r="HK98" s="32" t="str">
        <f>IF('Merit Badge Counts'!Y98=66,"X","")</f>
        <v/>
      </c>
      <c r="HL98" s="160"/>
      <c r="HM98" s="225"/>
      <c r="HN98" s="226"/>
    </row>
    <row r="99" spans="1:222" x14ac:dyDescent="0.3">
      <c r="A99" s="141" t="str">
        <f>IF(Roster!B196="","",Roster!B196)</f>
        <v/>
      </c>
      <c r="B99" s="142" t="str">
        <f>IF(Roster!C196="","",Roster!C196)</f>
        <v/>
      </c>
      <c r="C99" s="145"/>
      <c r="D99" s="146"/>
      <c r="E99" s="146"/>
      <c r="F99" s="146"/>
      <c r="G99" s="146"/>
      <c r="H99" s="147"/>
      <c r="I99" s="145"/>
      <c r="J99" s="146"/>
      <c r="K99" s="146"/>
      <c r="L99" s="147"/>
      <c r="M99" s="145"/>
      <c r="N99" s="147"/>
      <c r="O99" s="145"/>
      <c r="P99" s="147"/>
      <c r="Q99" s="148"/>
      <c r="R99" s="145"/>
      <c r="S99" s="147"/>
      <c r="T99" s="148"/>
      <c r="U99" s="225"/>
      <c r="V99" s="226"/>
      <c r="W99" s="145"/>
      <c r="X99" s="146"/>
      <c r="Y99" s="147"/>
      <c r="Z99" s="145"/>
      <c r="AA99" s="146"/>
      <c r="AB99" s="147"/>
      <c r="AC99" s="145"/>
      <c r="AD99" s="146"/>
      <c r="AE99" s="146"/>
      <c r="AF99" s="147"/>
      <c r="AG99" s="145"/>
      <c r="AH99" s="146"/>
      <c r="AI99" s="146"/>
      <c r="AJ99" s="147"/>
      <c r="AK99" s="145"/>
      <c r="AL99" s="146"/>
      <c r="AM99" s="147"/>
      <c r="AN99" s="145"/>
      <c r="AO99" s="146"/>
      <c r="AP99" s="147"/>
      <c r="AQ99" s="145"/>
      <c r="AR99" s="147"/>
      <c r="AS99" s="148"/>
      <c r="AT99" s="145"/>
      <c r="AU99" s="146"/>
      <c r="AV99" s="147"/>
      <c r="AW99" s="225"/>
      <c r="AX99" s="226"/>
      <c r="AY99" s="145"/>
      <c r="AZ99" s="146"/>
      <c r="BA99" s="147"/>
      <c r="BB99" s="145"/>
      <c r="BC99" s="146"/>
      <c r="BD99" s="146"/>
      <c r="BE99" s="146"/>
      <c r="BF99" s="146"/>
      <c r="BG99" s="146"/>
      <c r="BH99" s="147"/>
      <c r="BI99" s="145"/>
      <c r="BJ99" s="146"/>
      <c r="BK99" s="146"/>
      <c r="BL99" s="147"/>
      <c r="BM99" s="148"/>
      <c r="BN99" s="145"/>
      <c r="BO99" s="146"/>
      <c r="BP99" s="146"/>
      <c r="BQ99" s="147"/>
      <c r="BR99" s="145"/>
      <c r="BS99" s="146"/>
      <c r="BT99" s="146"/>
      <c r="BU99" s="146"/>
      <c r="BV99" s="147"/>
      <c r="BW99" s="145"/>
      <c r="BX99" s="146"/>
      <c r="BY99" s="147"/>
      <c r="BZ99" s="145"/>
      <c r="CA99" s="146"/>
      <c r="CB99" s="146"/>
      <c r="CC99" s="146"/>
      <c r="CD99" s="147"/>
      <c r="CE99" s="145"/>
      <c r="CF99" s="147"/>
      <c r="CG99" s="145"/>
      <c r="CH99" s="146"/>
      <c r="CI99" s="147"/>
      <c r="CJ99" s="225"/>
      <c r="CK99" s="226"/>
      <c r="CL99" s="145"/>
      <c r="CM99" s="147"/>
      <c r="CN99" s="145"/>
      <c r="CO99" s="146"/>
      <c r="CP99" s="146"/>
      <c r="CQ99" s="146"/>
      <c r="CR99" s="147"/>
      <c r="CS99" s="145"/>
      <c r="CT99" s="146"/>
      <c r="CU99" s="146"/>
      <c r="CV99" s="147"/>
      <c r="CW99" s="145"/>
      <c r="CX99" s="147"/>
      <c r="CY99" s="145"/>
      <c r="CZ99" s="146"/>
      <c r="DA99" s="146"/>
      <c r="DB99" s="147"/>
      <c r="DC99" s="145"/>
      <c r="DD99" s="146"/>
      <c r="DE99" s="146"/>
      <c r="DF99" s="146"/>
      <c r="DG99" s="147"/>
      <c r="DH99" s="145"/>
      <c r="DI99" s="146"/>
      <c r="DJ99" s="146"/>
      <c r="DK99" s="146"/>
      <c r="DL99" s="146"/>
      <c r="DM99" s="147"/>
      <c r="DN99" s="145"/>
      <c r="DO99" s="147"/>
      <c r="DP99" s="145"/>
      <c r="DQ99" s="146"/>
      <c r="DR99" s="146"/>
      <c r="DS99" s="147"/>
      <c r="DT99" s="148"/>
      <c r="DU99" s="154"/>
      <c r="DV99" s="146"/>
      <c r="DW99" s="147"/>
      <c r="DX99" s="225"/>
      <c r="DY99" s="226"/>
      <c r="DZ99" s="145"/>
      <c r="EA99" s="146"/>
      <c r="EB99" s="32" t="str">
        <f>IF(AND('Merit Badge Counts'!G99=4,'Merit Badge Counts'!I99=6),"X","")</f>
        <v/>
      </c>
      <c r="EC99" s="146"/>
      <c r="ED99" s="160"/>
      <c r="EE99" s="145"/>
      <c r="EF99" s="147"/>
      <c r="EG99" s="154"/>
      <c r="EH99" s="147"/>
      <c r="EI99" s="225"/>
      <c r="EJ99" s="226"/>
      <c r="EK99" s="145"/>
      <c r="EL99" s="146"/>
      <c r="EM99" s="32" t="str">
        <f>IF(AND('Merit Badge Counts'!J99=7,'Merit Badge Counts'!L99=11),"X","")</f>
        <v/>
      </c>
      <c r="EN99" s="146"/>
      <c r="EO99" s="146"/>
      <c r="EP99" s="146"/>
      <c r="EQ99" s="146"/>
      <c r="ER99" s="147"/>
      <c r="ES99" s="225"/>
      <c r="ET99" s="226"/>
      <c r="EU99" s="145"/>
      <c r="EV99" s="146"/>
      <c r="EW99" s="32" t="str">
        <f>IF(AND('Merit Badge Counts'!M99=14,'Merit Badge Counts'!O99=21),"X","")</f>
        <v/>
      </c>
      <c r="EX99" s="146"/>
      <c r="EY99" s="146"/>
      <c r="EZ99" s="146"/>
      <c r="FA99" s="147"/>
      <c r="FB99" s="225"/>
      <c r="FC99" s="226"/>
      <c r="FD99" s="145"/>
      <c r="FE99" s="146"/>
      <c r="FF99" s="146"/>
      <c r="FG99" s="32" t="str">
        <f>IF('Merit Badge Counts'!Q99=26,"X","")</f>
        <v/>
      </c>
      <c r="FH99" s="147"/>
      <c r="FI99" s="225"/>
      <c r="FJ99" s="226"/>
      <c r="FK99" s="145"/>
      <c r="FL99" s="146"/>
      <c r="FM99" s="146"/>
      <c r="FN99" s="32" t="str">
        <f>IF('Merit Badge Counts'!R99=31,"X","")</f>
        <v/>
      </c>
      <c r="FO99" s="147"/>
      <c r="FP99" s="225"/>
      <c r="FQ99" s="226"/>
      <c r="FR99" s="145"/>
      <c r="FS99" s="146"/>
      <c r="FT99" s="146"/>
      <c r="FU99" s="32" t="str">
        <f>IF('Merit Badge Counts'!S99=36,"X","")</f>
        <v/>
      </c>
      <c r="FV99" s="147"/>
      <c r="FW99" s="225"/>
      <c r="FX99" s="226"/>
      <c r="FY99" s="145"/>
      <c r="FZ99" s="146"/>
      <c r="GA99" s="146"/>
      <c r="GB99" s="32" t="str">
        <f>IF('Merit Badge Counts'!T99=41,"X","")</f>
        <v/>
      </c>
      <c r="GC99" s="147"/>
      <c r="GD99" s="225"/>
      <c r="GE99" s="226"/>
      <c r="GF99" s="145"/>
      <c r="GG99" s="146"/>
      <c r="GH99" s="146"/>
      <c r="GI99" s="32" t="str">
        <f>IF('Merit Badge Counts'!U99=46,"X","")</f>
        <v/>
      </c>
      <c r="GJ99" s="147"/>
      <c r="GK99" s="225"/>
      <c r="GL99" s="226"/>
      <c r="GM99" s="145"/>
      <c r="GN99" s="146"/>
      <c r="GO99" s="146"/>
      <c r="GP99" s="32" t="str">
        <f>IF('Merit Badge Counts'!V99=51,"X","")</f>
        <v/>
      </c>
      <c r="GQ99" s="147"/>
      <c r="GR99" s="225"/>
      <c r="GS99" s="226"/>
      <c r="GT99" s="145"/>
      <c r="GU99" s="146"/>
      <c r="GV99" s="146"/>
      <c r="GW99" s="32" t="str">
        <f>IF('Merit Badge Counts'!W99=56,"X","")</f>
        <v/>
      </c>
      <c r="GX99" s="147"/>
      <c r="GY99" s="225"/>
      <c r="GZ99" s="226"/>
      <c r="HA99" s="145"/>
      <c r="HB99" s="146"/>
      <c r="HC99" s="146"/>
      <c r="HD99" s="32" t="str">
        <f>IF('Merit Badge Counts'!X99=61,"X","")</f>
        <v/>
      </c>
      <c r="HE99" s="147"/>
      <c r="HF99" s="225"/>
      <c r="HG99" s="226"/>
      <c r="HH99" s="145"/>
      <c r="HI99" s="146"/>
      <c r="HJ99" s="146"/>
      <c r="HK99" s="32" t="str">
        <f>IF('Merit Badge Counts'!Y99=66,"X","")</f>
        <v/>
      </c>
      <c r="HL99" s="160"/>
      <c r="HM99" s="225"/>
      <c r="HN99" s="226"/>
    </row>
    <row r="100" spans="1:222" x14ac:dyDescent="0.3">
      <c r="A100" s="141" t="str">
        <f>IF(Roster!B198="","",Roster!B198)</f>
        <v/>
      </c>
      <c r="B100" s="142" t="str">
        <f>IF(Roster!C198="","",Roster!C198)</f>
        <v/>
      </c>
      <c r="C100" s="145"/>
      <c r="D100" s="146"/>
      <c r="E100" s="146"/>
      <c r="F100" s="146"/>
      <c r="G100" s="146"/>
      <c r="H100" s="147"/>
      <c r="I100" s="145"/>
      <c r="J100" s="146"/>
      <c r="K100" s="146"/>
      <c r="L100" s="147"/>
      <c r="M100" s="145"/>
      <c r="N100" s="147"/>
      <c r="O100" s="145"/>
      <c r="P100" s="147"/>
      <c r="Q100" s="148"/>
      <c r="R100" s="145"/>
      <c r="S100" s="147"/>
      <c r="T100" s="148"/>
      <c r="U100" s="225"/>
      <c r="V100" s="226"/>
      <c r="W100" s="145"/>
      <c r="X100" s="146"/>
      <c r="Y100" s="147"/>
      <c r="Z100" s="145"/>
      <c r="AA100" s="146"/>
      <c r="AB100" s="147"/>
      <c r="AC100" s="145"/>
      <c r="AD100" s="146"/>
      <c r="AE100" s="146"/>
      <c r="AF100" s="147"/>
      <c r="AG100" s="145"/>
      <c r="AH100" s="146"/>
      <c r="AI100" s="146"/>
      <c r="AJ100" s="147"/>
      <c r="AK100" s="145"/>
      <c r="AL100" s="146"/>
      <c r="AM100" s="147"/>
      <c r="AN100" s="145"/>
      <c r="AO100" s="146"/>
      <c r="AP100" s="147"/>
      <c r="AQ100" s="145"/>
      <c r="AR100" s="147"/>
      <c r="AS100" s="148"/>
      <c r="AT100" s="145"/>
      <c r="AU100" s="146"/>
      <c r="AV100" s="147"/>
      <c r="AW100" s="225"/>
      <c r="AX100" s="226"/>
      <c r="AY100" s="145"/>
      <c r="AZ100" s="146"/>
      <c r="BA100" s="147"/>
      <c r="BB100" s="145"/>
      <c r="BC100" s="146"/>
      <c r="BD100" s="146"/>
      <c r="BE100" s="146"/>
      <c r="BF100" s="146"/>
      <c r="BG100" s="146"/>
      <c r="BH100" s="147"/>
      <c r="BI100" s="145"/>
      <c r="BJ100" s="146"/>
      <c r="BK100" s="146"/>
      <c r="BL100" s="147"/>
      <c r="BM100" s="148"/>
      <c r="BN100" s="145"/>
      <c r="BO100" s="146"/>
      <c r="BP100" s="146"/>
      <c r="BQ100" s="147"/>
      <c r="BR100" s="145"/>
      <c r="BS100" s="146"/>
      <c r="BT100" s="146"/>
      <c r="BU100" s="146"/>
      <c r="BV100" s="147"/>
      <c r="BW100" s="145"/>
      <c r="BX100" s="146"/>
      <c r="BY100" s="147"/>
      <c r="BZ100" s="145"/>
      <c r="CA100" s="146"/>
      <c r="CB100" s="146"/>
      <c r="CC100" s="146"/>
      <c r="CD100" s="147"/>
      <c r="CE100" s="145"/>
      <c r="CF100" s="147"/>
      <c r="CG100" s="145"/>
      <c r="CH100" s="146"/>
      <c r="CI100" s="147"/>
      <c r="CJ100" s="225"/>
      <c r="CK100" s="226"/>
      <c r="CL100" s="145"/>
      <c r="CM100" s="147"/>
      <c r="CN100" s="145"/>
      <c r="CO100" s="146"/>
      <c r="CP100" s="146"/>
      <c r="CQ100" s="146"/>
      <c r="CR100" s="147"/>
      <c r="CS100" s="145"/>
      <c r="CT100" s="146"/>
      <c r="CU100" s="146"/>
      <c r="CV100" s="147"/>
      <c r="CW100" s="145"/>
      <c r="CX100" s="147"/>
      <c r="CY100" s="145"/>
      <c r="CZ100" s="146"/>
      <c r="DA100" s="146"/>
      <c r="DB100" s="147"/>
      <c r="DC100" s="145"/>
      <c r="DD100" s="146"/>
      <c r="DE100" s="146"/>
      <c r="DF100" s="146"/>
      <c r="DG100" s="147"/>
      <c r="DH100" s="145"/>
      <c r="DI100" s="146"/>
      <c r="DJ100" s="146"/>
      <c r="DK100" s="146"/>
      <c r="DL100" s="146"/>
      <c r="DM100" s="147"/>
      <c r="DN100" s="145"/>
      <c r="DO100" s="147"/>
      <c r="DP100" s="145"/>
      <c r="DQ100" s="146"/>
      <c r="DR100" s="146"/>
      <c r="DS100" s="147"/>
      <c r="DT100" s="148"/>
      <c r="DU100" s="154"/>
      <c r="DV100" s="146"/>
      <c r="DW100" s="147"/>
      <c r="DX100" s="225"/>
      <c r="DY100" s="226"/>
      <c r="DZ100" s="145"/>
      <c r="EA100" s="146"/>
      <c r="EB100" s="32" t="str">
        <f>IF(AND('Merit Badge Counts'!G100=4,'Merit Badge Counts'!I100=6),"X","")</f>
        <v/>
      </c>
      <c r="EC100" s="146"/>
      <c r="ED100" s="160"/>
      <c r="EE100" s="145"/>
      <c r="EF100" s="147"/>
      <c r="EG100" s="154"/>
      <c r="EH100" s="147"/>
      <c r="EI100" s="225"/>
      <c r="EJ100" s="226"/>
      <c r="EK100" s="145"/>
      <c r="EL100" s="146"/>
      <c r="EM100" s="32" t="str">
        <f>IF(AND('Merit Badge Counts'!J100=7,'Merit Badge Counts'!L100=11),"X","")</f>
        <v/>
      </c>
      <c r="EN100" s="146"/>
      <c r="EO100" s="146"/>
      <c r="EP100" s="146"/>
      <c r="EQ100" s="146"/>
      <c r="ER100" s="147"/>
      <c r="ES100" s="225"/>
      <c r="ET100" s="226"/>
      <c r="EU100" s="145"/>
      <c r="EV100" s="146"/>
      <c r="EW100" s="32" t="str">
        <f>IF(AND('Merit Badge Counts'!M100=14,'Merit Badge Counts'!O100=21),"X","")</f>
        <v/>
      </c>
      <c r="EX100" s="146"/>
      <c r="EY100" s="146"/>
      <c r="EZ100" s="146"/>
      <c r="FA100" s="147"/>
      <c r="FB100" s="225"/>
      <c r="FC100" s="226"/>
      <c r="FD100" s="145"/>
      <c r="FE100" s="146"/>
      <c r="FF100" s="146"/>
      <c r="FG100" s="32" t="str">
        <f>IF('Merit Badge Counts'!Q100=26,"X","")</f>
        <v/>
      </c>
      <c r="FH100" s="147"/>
      <c r="FI100" s="225"/>
      <c r="FJ100" s="226"/>
      <c r="FK100" s="145"/>
      <c r="FL100" s="146"/>
      <c r="FM100" s="146"/>
      <c r="FN100" s="32" t="str">
        <f>IF('Merit Badge Counts'!R100=31,"X","")</f>
        <v/>
      </c>
      <c r="FO100" s="147"/>
      <c r="FP100" s="225"/>
      <c r="FQ100" s="226"/>
      <c r="FR100" s="145"/>
      <c r="FS100" s="146"/>
      <c r="FT100" s="146"/>
      <c r="FU100" s="32" t="str">
        <f>IF('Merit Badge Counts'!S100=36,"X","")</f>
        <v/>
      </c>
      <c r="FV100" s="147"/>
      <c r="FW100" s="225"/>
      <c r="FX100" s="226"/>
      <c r="FY100" s="145"/>
      <c r="FZ100" s="146"/>
      <c r="GA100" s="146"/>
      <c r="GB100" s="32" t="str">
        <f>IF('Merit Badge Counts'!T100=41,"X","")</f>
        <v/>
      </c>
      <c r="GC100" s="147"/>
      <c r="GD100" s="225"/>
      <c r="GE100" s="226"/>
      <c r="GF100" s="145"/>
      <c r="GG100" s="146"/>
      <c r="GH100" s="146"/>
      <c r="GI100" s="32" t="str">
        <f>IF('Merit Badge Counts'!U100=46,"X","")</f>
        <v/>
      </c>
      <c r="GJ100" s="147"/>
      <c r="GK100" s="225"/>
      <c r="GL100" s="226"/>
      <c r="GM100" s="145"/>
      <c r="GN100" s="146"/>
      <c r="GO100" s="146"/>
      <c r="GP100" s="32" t="str">
        <f>IF('Merit Badge Counts'!V100=51,"X","")</f>
        <v/>
      </c>
      <c r="GQ100" s="147"/>
      <c r="GR100" s="225"/>
      <c r="GS100" s="226"/>
      <c r="GT100" s="145"/>
      <c r="GU100" s="146"/>
      <c r="GV100" s="146"/>
      <c r="GW100" s="32" t="str">
        <f>IF('Merit Badge Counts'!W100=56,"X","")</f>
        <v/>
      </c>
      <c r="GX100" s="147"/>
      <c r="GY100" s="225"/>
      <c r="GZ100" s="226"/>
      <c r="HA100" s="145"/>
      <c r="HB100" s="146"/>
      <c r="HC100" s="146"/>
      <c r="HD100" s="32" t="str">
        <f>IF('Merit Badge Counts'!X100=61,"X","")</f>
        <v/>
      </c>
      <c r="HE100" s="147"/>
      <c r="HF100" s="225"/>
      <c r="HG100" s="226"/>
      <c r="HH100" s="145"/>
      <c r="HI100" s="146"/>
      <c r="HJ100" s="146"/>
      <c r="HK100" s="32" t="str">
        <f>IF('Merit Badge Counts'!Y100=66,"X","")</f>
        <v/>
      </c>
      <c r="HL100" s="160"/>
      <c r="HM100" s="225"/>
      <c r="HN100" s="226"/>
    </row>
    <row r="101" spans="1:222" x14ac:dyDescent="0.3">
      <c r="A101" s="141" t="str">
        <f>IF(Roster!B200="","",Roster!B200)</f>
        <v/>
      </c>
      <c r="B101" s="142" t="str">
        <f>IF(Roster!C200="","",Roster!C200)</f>
        <v/>
      </c>
      <c r="C101" s="145"/>
      <c r="D101" s="146"/>
      <c r="E101" s="146"/>
      <c r="F101" s="146"/>
      <c r="G101" s="146"/>
      <c r="H101" s="147"/>
      <c r="I101" s="145"/>
      <c r="J101" s="146"/>
      <c r="K101" s="146"/>
      <c r="L101" s="147"/>
      <c r="M101" s="145"/>
      <c r="N101" s="147"/>
      <c r="O101" s="145"/>
      <c r="P101" s="147"/>
      <c r="Q101" s="148"/>
      <c r="R101" s="145"/>
      <c r="S101" s="147"/>
      <c r="T101" s="148"/>
      <c r="U101" s="225"/>
      <c r="V101" s="226"/>
      <c r="W101" s="145"/>
      <c r="X101" s="146"/>
      <c r="Y101" s="147"/>
      <c r="Z101" s="145"/>
      <c r="AA101" s="146"/>
      <c r="AB101" s="147"/>
      <c r="AC101" s="145"/>
      <c r="AD101" s="146"/>
      <c r="AE101" s="146"/>
      <c r="AF101" s="147"/>
      <c r="AG101" s="145"/>
      <c r="AH101" s="146"/>
      <c r="AI101" s="146"/>
      <c r="AJ101" s="147"/>
      <c r="AK101" s="145"/>
      <c r="AL101" s="146"/>
      <c r="AM101" s="147"/>
      <c r="AN101" s="145"/>
      <c r="AO101" s="146"/>
      <c r="AP101" s="147"/>
      <c r="AQ101" s="145"/>
      <c r="AR101" s="147"/>
      <c r="AS101" s="148"/>
      <c r="AT101" s="145"/>
      <c r="AU101" s="146"/>
      <c r="AV101" s="147"/>
      <c r="AW101" s="225"/>
      <c r="AX101" s="226"/>
      <c r="AY101" s="145"/>
      <c r="AZ101" s="146"/>
      <c r="BA101" s="147"/>
      <c r="BB101" s="145"/>
      <c r="BC101" s="146"/>
      <c r="BD101" s="146"/>
      <c r="BE101" s="146"/>
      <c r="BF101" s="146"/>
      <c r="BG101" s="146"/>
      <c r="BH101" s="147"/>
      <c r="BI101" s="145"/>
      <c r="BJ101" s="146"/>
      <c r="BK101" s="146"/>
      <c r="BL101" s="147"/>
      <c r="BM101" s="148"/>
      <c r="BN101" s="145"/>
      <c r="BO101" s="146"/>
      <c r="BP101" s="146"/>
      <c r="BQ101" s="147"/>
      <c r="BR101" s="145"/>
      <c r="BS101" s="146"/>
      <c r="BT101" s="146"/>
      <c r="BU101" s="146"/>
      <c r="BV101" s="147"/>
      <c r="BW101" s="145"/>
      <c r="BX101" s="146"/>
      <c r="BY101" s="147"/>
      <c r="BZ101" s="145"/>
      <c r="CA101" s="146"/>
      <c r="CB101" s="146"/>
      <c r="CC101" s="146"/>
      <c r="CD101" s="147"/>
      <c r="CE101" s="145"/>
      <c r="CF101" s="147"/>
      <c r="CG101" s="145"/>
      <c r="CH101" s="146"/>
      <c r="CI101" s="147"/>
      <c r="CJ101" s="225"/>
      <c r="CK101" s="226"/>
      <c r="CL101" s="145"/>
      <c r="CM101" s="147"/>
      <c r="CN101" s="145"/>
      <c r="CO101" s="146"/>
      <c r="CP101" s="146"/>
      <c r="CQ101" s="146"/>
      <c r="CR101" s="147"/>
      <c r="CS101" s="145"/>
      <c r="CT101" s="146"/>
      <c r="CU101" s="146"/>
      <c r="CV101" s="147"/>
      <c r="CW101" s="145"/>
      <c r="CX101" s="147"/>
      <c r="CY101" s="145"/>
      <c r="CZ101" s="146"/>
      <c r="DA101" s="146"/>
      <c r="DB101" s="147"/>
      <c r="DC101" s="145"/>
      <c r="DD101" s="146"/>
      <c r="DE101" s="146"/>
      <c r="DF101" s="146"/>
      <c r="DG101" s="147"/>
      <c r="DH101" s="145"/>
      <c r="DI101" s="146"/>
      <c r="DJ101" s="146"/>
      <c r="DK101" s="146"/>
      <c r="DL101" s="146"/>
      <c r="DM101" s="147"/>
      <c r="DN101" s="145"/>
      <c r="DO101" s="147"/>
      <c r="DP101" s="145"/>
      <c r="DQ101" s="146"/>
      <c r="DR101" s="146"/>
      <c r="DS101" s="147"/>
      <c r="DT101" s="148"/>
      <c r="DU101" s="154"/>
      <c r="DV101" s="146"/>
      <c r="DW101" s="147"/>
      <c r="DX101" s="225"/>
      <c r="DY101" s="226"/>
      <c r="DZ101" s="145"/>
      <c r="EA101" s="146"/>
      <c r="EB101" s="32" t="str">
        <f>IF(AND('Merit Badge Counts'!G101=4,'Merit Badge Counts'!I101=6),"X","")</f>
        <v/>
      </c>
      <c r="EC101" s="146"/>
      <c r="ED101" s="160"/>
      <c r="EE101" s="145"/>
      <c r="EF101" s="147"/>
      <c r="EG101" s="154"/>
      <c r="EH101" s="147"/>
      <c r="EI101" s="225"/>
      <c r="EJ101" s="226"/>
      <c r="EK101" s="145"/>
      <c r="EL101" s="146"/>
      <c r="EM101" s="32" t="str">
        <f>IF(AND('Merit Badge Counts'!J101=7,'Merit Badge Counts'!L101=11),"X","")</f>
        <v/>
      </c>
      <c r="EN101" s="146"/>
      <c r="EO101" s="146"/>
      <c r="EP101" s="146"/>
      <c r="EQ101" s="146"/>
      <c r="ER101" s="147"/>
      <c r="ES101" s="225"/>
      <c r="ET101" s="226"/>
      <c r="EU101" s="145"/>
      <c r="EV101" s="146"/>
      <c r="EW101" s="32" t="str">
        <f>IF(AND('Merit Badge Counts'!M101=14,'Merit Badge Counts'!O101=21),"X","")</f>
        <v/>
      </c>
      <c r="EX101" s="146"/>
      <c r="EY101" s="146"/>
      <c r="EZ101" s="146"/>
      <c r="FA101" s="147"/>
      <c r="FB101" s="225"/>
      <c r="FC101" s="226"/>
      <c r="FD101" s="145"/>
      <c r="FE101" s="146"/>
      <c r="FF101" s="146"/>
      <c r="FG101" s="32" t="str">
        <f>IF('Merit Badge Counts'!Q101=26,"X","")</f>
        <v/>
      </c>
      <c r="FH101" s="147"/>
      <c r="FI101" s="225"/>
      <c r="FJ101" s="226"/>
      <c r="FK101" s="145"/>
      <c r="FL101" s="146"/>
      <c r="FM101" s="146"/>
      <c r="FN101" s="32" t="str">
        <f>IF('Merit Badge Counts'!R101=31,"X","")</f>
        <v/>
      </c>
      <c r="FO101" s="147"/>
      <c r="FP101" s="225"/>
      <c r="FQ101" s="226"/>
      <c r="FR101" s="145"/>
      <c r="FS101" s="146"/>
      <c r="FT101" s="146"/>
      <c r="FU101" s="32" t="str">
        <f>IF('Merit Badge Counts'!S101=36,"X","")</f>
        <v/>
      </c>
      <c r="FV101" s="147"/>
      <c r="FW101" s="225"/>
      <c r="FX101" s="226"/>
      <c r="FY101" s="145"/>
      <c r="FZ101" s="146"/>
      <c r="GA101" s="146"/>
      <c r="GB101" s="32" t="str">
        <f>IF('Merit Badge Counts'!T101=41,"X","")</f>
        <v/>
      </c>
      <c r="GC101" s="147"/>
      <c r="GD101" s="225"/>
      <c r="GE101" s="226"/>
      <c r="GF101" s="145"/>
      <c r="GG101" s="146"/>
      <c r="GH101" s="146"/>
      <c r="GI101" s="32" t="str">
        <f>IF('Merit Badge Counts'!U101=46,"X","")</f>
        <v/>
      </c>
      <c r="GJ101" s="147"/>
      <c r="GK101" s="225"/>
      <c r="GL101" s="226"/>
      <c r="GM101" s="145"/>
      <c r="GN101" s="146"/>
      <c r="GO101" s="146"/>
      <c r="GP101" s="32" t="str">
        <f>IF('Merit Badge Counts'!V101=51,"X","")</f>
        <v/>
      </c>
      <c r="GQ101" s="147"/>
      <c r="GR101" s="225"/>
      <c r="GS101" s="226"/>
      <c r="GT101" s="145"/>
      <c r="GU101" s="146"/>
      <c r="GV101" s="146"/>
      <c r="GW101" s="32" t="str">
        <f>IF('Merit Badge Counts'!W101=56,"X","")</f>
        <v/>
      </c>
      <c r="GX101" s="147"/>
      <c r="GY101" s="225"/>
      <c r="GZ101" s="226"/>
      <c r="HA101" s="145"/>
      <c r="HB101" s="146"/>
      <c r="HC101" s="146"/>
      <c r="HD101" s="32" t="str">
        <f>IF('Merit Badge Counts'!X101=61,"X","")</f>
        <v/>
      </c>
      <c r="HE101" s="147"/>
      <c r="HF101" s="225"/>
      <c r="HG101" s="226"/>
      <c r="HH101" s="145"/>
      <c r="HI101" s="146"/>
      <c r="HJ101" s="146"/>
      <c r="HK101" s="32" t="str">
        <f>IF('Merit Badge Counts'!Y101=66,"X","")</f>
        <v/>
      </c>
      <c r="HL101" s="160"/>
      <c r="HM101" s="225"/>
      <c r="HN101" s="226"/>
    </row>
    <row r="102" spans="1:222" x14ac:dyDescent="0.3">
      <c r="A102" s="141" t="str">
        <f>IF(Roster!B202="","",Roster!B202)</f>
        <v/>
      </c>
      <c r="B102" s="142" t="str">
        <f>IF(Roster!C202="","",Roster!C202)</f>
        <v/>
      </c>
      <c r="C102" s="145"/>
      <c r="D102" s="146"/>
      <c r="E102" s="146"/>
      <c r="F102" s="146"/>
      <c r="G102" s="146"/>
      <c r="H102" s="147"/>
      <c r="I102" s="145"/>
      <c r="J102" s="146"/>
      <c r="K102" s="146"/>
      <c r="L102" s="147"/>
      <c r="M102" s="145"/>
      <c r="N102" s="147"/>
      <c r="O102" s="145"/>
      <c r="P102" s="147"/>
      <c r="Q102" s="148"/>
      <c r="R102" s="145"/>
      <c r="S102" s="147"/>
      <c r="T102" s="148"/>
      <c r="U102" s="225"/>
      <c r="V102" s="226"/>
      <c r="W102" s="145"/>
      <c r="X102" s="146"/>
      <c r="Y102" s="147"/>
      <c r="Z102" s="145"/>
      <c r="AA102" s="146"/>
      <c r="AB102" s="147"/>
      <c r="AC102" s="145"/>
      <c r="AD102" s="146"/>
      <c r="AE102" s="146"/>
      <c r="AF102" s="147"/>
      <c r="AG102" s="145"/>
      <c r="AH102" s="146"/>
      <c r="AI102" s="146"/>
      <c r="AJ102" s="147"/>
      <c r="AK102" s="145"/>
      <c r="AL102" s="146"/>
      <c r="AM102" s="147"/>
      <c r="AN102" s="145"/>
      <c r="AO102" s="146"/>
      <c r="AP102" s="147"/>
      <c r="AQ102" s="145"/>
      <c r="AR102" s="147"/>
      <c r="AS102" s="148"/>
      <c r="AT102" s="145"/>
      <c r="AU102" s="146"/>
      <c r="AV102" s="147"/>
      <c r="AW102" s="225"/>
      <c r="AX102" s="226"/>
      <c r="AY102" s="145"/>
      <c r="AZ102" s="146"/>
      <c r="BA102" s="147"/>
      <c r="BB102" s="145"/>
      <c r="BC102" s="146"/>
      <c r="BD102" s="146"/>
      <c r="BE102" s="146"/>
      <c r="BF102" s="146"/>
      <c r="BG102" s="146"/>
      <c r="BH102" s="147"/>
      <c r="BI102" s="145"/>
      <c r="BJ102" s="146"/>
      <c r="BK102" s="146"/>
      <c r="BL102" s="147"/>
      <c r="BM102" s="148"/>
      <c r="BN102" s="145"/>
      <c r="BO102" s="146"/>
      <c r="BP102" s="146"/>
      <c r="BQ102" s="147"/>
      <c r="BR102" s="145"/>
      <c r="BS102" s="146"/>
      <c r="BT102" s="146"/>
      <c r="BU102" s="146"/>
      <c r="BV102" s="147"/>
      <c r="BW102" s="145"/>
      <c r="BX102" s="146"/>
      <c r="BY102" s="147"/>
      <c r="BZ102" s="145"/>
      <c r="CA102" s="146"/>
      <c r="CB102" s="146"/>
      <c r="CC102" s="146"/>
      <c r="CD102" s="147"/>
      <c r="CE102" s="145"/>
      <c r="CF102" s="147"/>
      <c r="CG102" s="145"/>
      <c r="CH102" s="146"/>
      <c r="CI102" s="147"/>
      <c r="CJ102" s="225"/>
      <c r="CK102" s="226"/>
      <c r="CL102" s="145"/>
      <c r="CM102" s="147"/>
      <c r="CN102" s="145"/>
      <c r="CO102" s="146"/>
      <c r="CP102" s="146"/>
      <c r="CQ102" s="146"/>
      <c r="CR102" s="147"/>
      <c r="CS102" s="145"/>
      <c r="CT102" s="146"/>
      <c r="CU102" s="146"/>
      <c r="CV102" s="147"/>
      <c r="CW102" s="145"/>
      <c r="CX102" s="147"/>
      <c r="CY102" s="145"/>
      <c r="CZ102" s="146"/>
      <c r="DA102" s="146"/>
      <c r="DB102" s="147"/>
      <c r="DC102" s="145"/>
      <c r="DD102" s="146"/>
      <c r="DE102" s="146"/>
      <c r="DF102" s="146"/>
      <c r="DG102" s="147"/>
      <c r="DH102" s="145"/>
      <c r="DI102" s="146"/>
      <c r="DJ102" s="146"/>
      <c r="DK102" s="146"/>
      <c r="DL102" s="146"/>
      <c r="DM102" s="147"/>
      <c r="DN102" s="145"/>
      <c r="DO102" s="147"/>
      <c r="DP102" s="145"/>
      <c r="DQ102" s="146"/>
      <c r="DR102" s="146"/>
      <c r="DS102" s="147"/>
      <c r="DT102" s="148"/>
      <c r="DU102" s="154"/>
      <c r="DV102" s="146"/>
      <c r="DW102" s="147"/>
      <c r="DX102" s="225"/>
      <c r="DY102" s="226"/>
      <c r="DZ102" s="145"/>
      <c r="EA102" s="146"/>
      <c r="EB102" s="32" t="str">
        <f>IF(AND('Merit Badge Counts'!G102=4,'Merit Badge Counts'!I102=6),"X","")</f>
        <v/>
      </c>
      <c r="EC102" s="146"/>
      <c r="ED102" s="160"/>
      <c r="EE102" s="145"/>
      <c r="EF102" s="147"/>
      <c r="EG102" s="154"/>
      <c r="EH102" s="147"/>
      <c r="EI102" s="225"/>
      <c r="EJ102" s="226"/>
      <c r="EK102" s="145"/>
      <c r="EL102" s="146"/>
      <c r="EM102" s="32" t="str">
        <f>IF(AND('Merit Badge Counts'!J102=7,'Merit Badge Counts'!L102=11),"X","")</f>
        <v/>
      </c>
      <c r="EN102" s="146"/>
      <c r="EO102" s="146"/>
      <c r="EP102" s="146"/>
      <c r="EQ102" s="146"/>
      <c r="ER102" s="147"/>
      <c r="ES102" s="225"/>
      <c r="ET102" s="226"/>
      <c r="EU102" s="145"/>
      <c r="EV102" s="146"/>
      <c r="EW102" s="32" t="str">
        <f>IF(AND('Merit Badge Counts'!M102=14,'Merit Badge Counts'!O102=21),"X","")</f>
        <v/>
      </c>
      <c r="EX102" s="146"/>
      <c r="EY102" s="146"/>
      <c r="EZ102" s="146"/>
      <c r="FA102" s="147"/>
      <c r="FB102" s="225"/>
      <c r="FC102" s="226"/>
      <c r="FD102" s="145"/>
      <c r="FE102" s="146"/>
      <c r="FF102" s="146"/>
      <c r="FG102" s="32" t="str">
        <f>IF('Merit Badge Counts'!Q102=26,"X","")</f>
        <v/>
      </c>
      <c r="FH102" s="147"/>
      <c r="FI102" s="225"/>
      <c r="FJ102" s="226"/>
      <c r="FK102" s="145"/>
      <c r="FL102" s="146"/>
      <c r="FM102" s="146"/>
      <c r="FN102" s="32" t="str">
        <f>IF('Merit Badge Counts'!R102=31,"X","")</f>
        <v/>
      </c>
      <c r="FO102" s="147"/>
      <c r="FP102" s="225"/>
      <c r="FQ102" s="226"/>
      <c r="FR102" s="145"/>
      <c r="FS102" s="146"/>
      <c r="FT102" s="146"/>
      <c r="FU102" s="32" t="str">
        <f>IF('Merit Badge Counts'!S102=36,"X","")</f>
        <v/>
      </c>
      <c r="FV102" s="147"/>
      <c r="FW102" s="225"/>
      <c r="FX102" s="226"/>
      <c r="FY102" s="145"/>
      <c r="FZ102" s="146"/>
      <c r="GA102" s="146"/>
      <c r="GB102" s="32" t="str">
        <f>IF('Merit Badge Counts'!T102=41,"X","")</f>
        <v/>
      </c>
      <c r="GC102" s="147"/>
      <c r="GD102" s="225"/>
      <c r="GE102" s="226"/>
      <c r="GF102" s="145"/>
      <c r="GG102" s="146"/>
      <c r="GH102" s="146"/>
      <c r="GI102" s="32" t="str">
        <f>IF('Merit Badge Counts'!U102=46,"X","")</f>
        <v/>
      </c>
      <c r="GJ102" s="147"/>
      <c r="GK102" s="225"/>
      <c r="GL102" s="226"/>
      <c r="GM102" s="145"/>
      <c r="GN102" s="146"/>
      <c r="GO102" s="146"/>
      <c r="GP102" s="32" t="str">
        <f>IF('Merit Badge Counts'!V102=51,"X","")</f>
        <v/>
      </c>
      <c r="GQ102" s="147"/>
      <c r="GR102" s="225"/>
      <c r="GS102" s="226"/>
      <c r="GT102" s="145"/>
      <c r="GU102" s="146"/>
      <c r="GV102" s="146"/>
      <c r="GW102" s="32" t="str">
        <f>IF('Merit Badge Counts'!W102=56,"X","")</f>
        <v/>
      </c>
      <c r="GX102" s="147"/>
      <c r="GY102" s="225"/>
      <c r="GZ102" s="226"/>
      <c r="HA102" s="145"/>
      <c r="HB102" s="146"/>
      <c r="HC102" s="146"/>
      <c r="HD102" s="32" t="str">
        <f>IF('Merit Badge Counts'!X102=61,"X","")</f>
        <v/>
      </c>
      <c r="HE102" s="147"/>
      <c r="HF102" s="225"/>
      <c r="HG102" s="226"/>
      <c r="HH102" s="145"/>
      <c r="HI102" s="146"/>
      <c r="HJ102" s="146"/>
      <c r="HK102" s="32" t="str">
        <f>IF('Merit Badge Counts'!Y102=66,"X","")</f>
        <v/>
      </c>
      <c r="HL102" s="160"/>
      <c r="HM102" s="225"/>
      <c r="HN102" s="226"/>
    </row>
    <row r="103" spans="1:222" x14ac:dyDescent="0.3">
      <c r="A103" s="141" t="str">
        <f>IF(Roster!B204="","",Roster!B204)</f>
        <v/>
      </c>
      <c r="B103" s="142" t="str">
        <f>IF(Roster!C204="","",Roster!C204)</f>
        <v/>
      </c>
      <c r="C103" s="145"/>
      <c r="D103" s="146"/>
      <c r="E103" s="146"/>
      <c r="F103" s="146"/>
      <c r="G103" s="146"/>
      <c r="H103" s="147"/>
      <c r="I103" s="145"/>
      <c r="J103" s="146"/>
      <c r="K103" s="146"/>
      <c r="L103" s="147"/>
      <c r="M103" s="145"/>
      <c r="N103" s="147"/>
      <c r="O103" s="145"/>
      <c r="P103" s="147"/>
      <c r="Q103" s="148"/>
      <c r="R103" s="145"/>
      <c r="S103" s="147"/>
      <c r="T103" s="148"/>
      <c r="U103" s="225"/>
      <c r="V103" s="226"/>
      <c r="W103" s="145"/>
      <c r="X103" s="146"/>
      <c r="Y103" s="147"/>
      <c r="Z103" s="145"/>
      <c r="AA103" s="146"/>
      <c r="AB103" s="147"/>
      <c r="AC103" s="145"/>
      <c r="AD103" s="146"/>
      <c r="AE103" s="146"/>
      <c r="AF103" s="147"/>
      <c r="AG103" s="145"/>
      <c r="AH103" s="146"/>
      <c r="AI103" s="146"/>
      <c r="AJ103" s="147"/>
      <c r="AK103" s="145"/>
      <c r="AL103" s="146"/>
      <c r="AM103" s="147"/>
      <c r="AN103" s="145"/>
      <c r="AO103" s="146"/>
      <c r="AP103" s="147"/>
      <c r="AQ103" s="145"/>
      <c r="AR103" s="147"/>
      <c r="AS103" s="148"/>
      <c r="AT103" s="145"/>
      <c r="AU103" s="146"/>
      <c r="AV103" s="147"/>
      <c r="AW103" s="225"/>
      <c r="AX103" s="226"/>
      <c r="AY103" s="145"/>
      <c r="AZ103" s="146"/>
      <c r="BA103" s="147"/>
      <c r="BB103" s="145"/>
      <c r="BC103" s="146"/>
      <c r="BD103" s="146"/>
      <c r="BE103" s="146"/>
      <c r="BF103" s="146"/>
      <c r="BG103" s="146"/>
      <c r="BH103" s="147"/>
      <c r="BI103" s="145"/>
      <c r="BJ103" s="146"/>
      <c r="BK103" s="146"/>
      <c r="BL103" s="147"/>
      <c r="BM103" s="148"/>
      <c r="BN103" s="145"/>
      <c r="BO103" s="146"/>
      <c r="BP103" s="146"/>
      <c r="BQ103" s="147"/>
      <c r="BR103" s="145"/>
      <c r="BS103" s="146"/>
      <c r="BT103" s="146"/>
      <c r="BU103" s="146"/>
      <c r="BV103" s="147"/>
      <c r="BW103" s="145"/>
      <c r="BX103" s="146"/>
      <c r="BY103" s="147"/>
      <c r="BZ103" s="145"/>
      <c r="CA103" s="146"/>
      <c r="CB103" s="146"/>
      <c r="CC103" s="146"/>
      <c r="CD103" s="147"/>
      <c r="CE103" s="145"/>
      <c r="CF103" s="147"/>
      <c r="CG103" s="145"/>
      <c r="CH103" s="146"/>
      <c r="CI103" s="147"/>
      <c r="CJ103" s="225"/>
      <c r="CK103" s="226"/>
      <c r="CL103" s="145"/>
      <c r="CM103" s="147"/>
      <c r="CN103" s="145"/>
      <c r="CO103" s="146"/>
      <c r="CP103" s="146"/>
      <c r="CQ103" s="146"/>
      <c r="CR103" s="147"/>
      <c r="CS103" s="145"/>
      <c r="CT103" s="146"/>
      <c r="CU103" s="146"/>
      <c r="CV103" s="147"/>
      <c r="CW103" s="145"/>
      <c r="CX103" s="147"/>
      <c r="CY103" s="145"/>
      <c r="CZ103" s="146"/>
      <c r="DA103" s="146"/>
      <c r="DB103" s="147"/>
      <c r="DC103" s="145"/>
      <c r="DD103" s="146"/>
      <c r="DE103" s="146"/>
      <c r="DF103" s="146"/>
      <c r="DG103" s="147"/>
      <c r="DH103" s="145"/>
      <c r="DI103" s="146"/>
      <c r="DJ103" s="146"/>
      <c r="DK103" s="146"/>
      <c r="DL103" s="146"/>
      <c r="DM103" s="147"/>
      <c r="DN103" s="145"/>
      <c r="DO103" s="147"/>
      <c r="DP103" s="145"/>
      <c r="DQ103" s="146"/>
      <c r="DR103" s="146"/>
      <c r="DS103" s="147"/>
      <c r="DT103" s="148"/>
      <c r="DU103" s="154"/>
      <c r="DV103" s="146"/>
      <c r="DW103" s="147"/>
      <c r="DX103" s="225"/>
      <c r="DY103" s="226"/>
      <c r="DZ103" s="145"/>
      <c r="EA103" s="146"/>
      <c r="EB103" s="32" t="str">
        <f>IF(AND('Merit Badge Counts'!G103=4,'Merit Badge Counts'!I103=6),"X","")</f>
        <v/>
      </c>
      <c r="EC103" s="146"/>
      <c r="ED103" s="160"/>
      <c r="EE103" s="145"/>
      <c r="EF103" s="147"/>
      <c r="EG103" s="154"/>
      <c r="EH103" s="147"/>
      <c r="EI103" s="225"/>
      <c r="EJ103" s="226"/>
      <c r="EK103" s="145"/>
      <c r="EL103" s="146"/>
      <c r="EM103" s="32" t="str">
        <f>IF(AND('Merit Badge Counts'!J103=7,'Merit Badge Counts'!L103=11),"X","")</f>
        <v/>
      </c>
      <c r="EN103" s="146"/>
      <c r="EO103" s="146"/>
      <c r="EP103" s="146"/>
      <c r="EQ103" s="146"/>
      <c r="ER103" s="147"/>
      <c r="ES103" s="225"/>
      <c r="ET103" s="226"/>
      <c r="EU103" s="145"/>
      <c r="EV103" s="146"/>
      <c r="EW103" s="32" t="str">
        <f>IF(AND('Merit Badge Counts'!M103=14,'Merit Badge Counts'!O103=21),"X","")</f>
        <v/>
      </c>
      <c r="EX103" s="146"/>
      <c r="EY103" s="146"/>
      <c r="EZ103" s="146"/>
      <c r="FA103" s="147"/>
      <c r="FB103" s="225"/>
      <c r="FC103" s="226"/>
      <c r="FD103" s="145"/>
      <c r="FE103" s="146"/>
      <c r="FF103" s="146"/>
      <c r="FG103" s="32" t="str">
        <f>IF('Merit Badge Counts'!Q103=26,"X","")</f>
        <v/>
      </c>
      <c r="FH103" s="147"/>
      <c r="FI103" s="225"/>
      <c r="FJ103" s="226"/>
      <c r="FK103" s="145"/>
      <c r="FL103" s="146"/>
      <c r="FM103" s="146"/>
      <c r="FN103" s="32" t="str">
        <f>IF('Merit Badge Counts'!R103=31,"X","")</f>
        <v/>
      </c>
      <c r="FO103" s="147"/>
      <c r="FP103" s="225"/>
      <c r="FQ103" s="226"/>
      <c r="FR103" s="145"/>
      <c r="FS103" s="146"/>
      <c r="FT103" s="146"/>
      <c r="FU103" s="32" t="str">
        <f>IF('Merit Badge Counts'!S103=36,"X","")</f>
        <v/>
      </c>
      <c r="FV103" s="147"/>
      <c r="FW103" s="225"/>
      <c r="FX103" s="226"/>
      <c r="FY103" s="145"/>
      <c r="FZ103" s="146"/>
      <c r="GA103" s="146"/>
      <c r="GB103" s="32" t="str">
        <f>IF('Merit Badge Counts'!T103=41,"X","")</f>
        <v/>
      </c>
      <c r="GC103" s="147"/>
      <c r="GD103" s="225"/>
      <c r="GE103" s="226"/>
      <c r="GF103" s="145"/>
      <c r="GG103" s="146"/>
      <c r="GH103" s="146"/>
      <c r="GI103" s="32" t="str">
        <f>IF('Merit Badge Counts'!U103=46,"X","")</f>
        <v/>
      </c>
      <c r="GJ103" s="147"/>
      <c r="GK103" s="225"/>
      <c r="GL103" s="226"/>
      <c r="GM103" s="145"/>
      <c r="GN103" s="146"/>
      <c r="GO103" s="146"/>
      <c r="GP103" s="32" t="str">
        <f>IF('Merit Badge Counts'!V103=51,"X","")</f>
        <v/>
      </c>
      <c r="GQ103" s="147"/>
      <c r="GR103" s="225"/>
      <c r="GS103" s="226"/>
      <c r="GT103" s="145"/>
      <c r="GU103" s="146"/>
      <c r="GV103" s="146"/>
      <c r="GW103" s="32" t="str">
        <f>IF('Merit Badge Counts'!W103=56,"X","")</f>
        <v/>
      </c>
      <c r="GX103" s="147"/>
      <c r="GY103" s="225"/>
      <c r="GZ103" s="226"/>
      <c r="HA103" s="145"/>
      <c r="HB103" s="146"/>
      <c r="HC103" s="146"/>
      <c r="HD103" s="32" t="str">
        <f>IF('Merit Badge Counts'!X103=61,"X","")</f>
        <v/>
      </c>
      <c r="HE103" s="147"/>
      <c r="HF103" s="225"/>
      <c r="HG103" s="226"/>
      <c r="HH103" s="145"/>
      <c r="HI103" s="146"/>
      <c r="HJ103" s="146"/>
      <c r="HK103" s="32" t="str">
        <f>IF('Merit Badge Counts'!Y103=66,"X","")</f>
        <v/>
      </c>
      <c r="HL103" s="160"/>
      <c r="HM103" s="225"/>
      <c r="HN103" s="226"/>
    </row>
    <row r="104" spans="1:222" x14ac:dyDescent="0.3">
      <c r="A104" s="141" t="str">
        <f>IF(Roster!B206="","",Roster!B206)</f>
        <v/>
      </c>
      <c r="B104" s="142" t="str">
        <f>IF(Roster!C206="","",Roster!C206)</f>
        <v/>
      </c>
      <c r="C104" s="145"/>
      <c r="D104" s="146"/>
      <c r="E104" s="146"/>
      <c r="F104" s="146"/>
      <c r="G104" s="146"/>
      <c r="H104" s="147"/>
      <c r="I104" s="145"/>
      <c r="J104" s="146"/>
      <c r="K104" s="146"/>
      <c r="L104" s="147"/>
      <c r="M104" s="145"/>
      <c r="N104" s="147"/>
      <c r="O104" s="145"/>
      <c r="P104" s="147"/>
      <c r="Q104" s="148"/>
      <c r="R104" s="145"/>
      <c r="S104" s="147"/>
      <c r="T104" s="148"/>
      <c r="U104" s="225"/>
      <c r="V104" s="226"/>
      <c r="W104" s="145"/>
      <c r="X104" s="146"/>
      <c r="Y104" s="147"/>
      <c r="Z104" s="145"/>
      <c r="AA104" s="146"/>
      <c r="AB104" s="147"/>
      <c r="AC104" s="145"/>
      <c r="AD104" s="146"/>
      <c r="AE104" s="146"/>
      <c r="AF104" s="147"/>
      <c r="AG104" s="145"/>
      <c r="AH104" s="146"/>
      <c r="AI104" s="146"/>
      <c r="AJ104" s="147"/>
      <c r="AK104" s="145"/>
      <c r="AL104" s="146"/>
      <c r="AM104" s="147"/>
      <c r="AN104" s="145"/>
      <c r="AO104" s="146"/>
      <c r="AP104" s="147"/>
      <c r="AQ104" s="145"/>
      <c r="AR104" s="147"/>
      <c r="AS104" s="148"/>
      <c r="AT104" s="145"/>
      <c r="AU104" s="146"/>
      <c r="AV104" s="147"/>
      <c r="AW104" s="225"/>
      <c r="AX104" s="226"/>
      <c r="AY104" s="145"/>
      <c r="AZ104" s="146"/>
      <c r="BA104" s="147"/>
      <c r="BB104" s="145"/>
      <c r="BC104" s="146"/>
      <c r="BD104" s="146"/>
      <c r="BE104" s="146"/>
      <c r="BF104" s="146"/>
      <c r="BG104" s="146"/>
      <c r="BH104" s="147"/>
      <c r="BI104" s="145"/>
      <c r="BJ104" s="146"/>
      <c r="BK104" s="146"/>
      <c r="BL104" s="147"/>
      <c r="BM104" s="148"/>
      <c r="BN104" s="145"/>
      <c r="BO104" s="146"/>
      <c r="BP104" s="146"/>
      <c r="BQ104" s="147"/>
      <c r="BR104" s="145"/>
      <c r="BS104" s="146"/>
      <c r="BT104" s="146"/>
      <c r="BU104" s="146"/>
      <c r="BV104" s="147"/>
      <c r="BW104" s="145"/>
      <c r="BX104" s="146"/>
      <c r="BY104" s="147"/>
      <c r="BZ104" s="145"/>
      <c r="CA104" s="146"/>
      <c r="CB104" s="146"/>
      <c r="CC104" s="146"/>
      <c r="CD104" s="147"/>
      <c r="CE104" s="145"/>
      <c r="CF104" s="147"/>
      <c r="CG104" s="145"/>
      <c r="CH104" s="146"/>
      <c r="CI104" s="147"/>
      <c r="CJ104" s="225"/>
      <c r="CK104" s="226"/>
      <c r="CL104" s="145"/>
      <c r="CM104" s="147"/>
      <c r="CN104" s="145"/>
      <c r="CO104" s="146"/>
      <c r="CP104" s="146"/>
      <c r="CQ104" s="146"/>
      <c r="CR104" s="147"/>
      <c r="CS104" s="145"/>
      <c r="CT104" s="146"/>
      <c r="CU104" s="146"/>
      <c r="CV104" s="147"/>
      <c r="CW104" s="145"/>
      <c r="CX104" s="147"/>
      <c r="CY104" s="145"/>
      <c r="CZ104" s="146"/>
      <c r="DA104" s="146"/>
      <c r="DB104" s="147"/>
      <c r="DC104" s="145"/>
      <c r="DD104" s="146"/>
      <c r="DE104" s="146"/>
      <c r="DF104" s="146"/>
      <c r="DG104" s="147"/>
      <c r="DH104" s="145"/>
      <c r="DI104" s="146"/>
      <c r="DJ104" s="146"/>
      <c r="DK104" s="146"/>
      <c r="DL104" s="146"/>
      <c r="DM104" s="147"/>
      <c r="DN104" s="145"/>
      <c r="DO104" s="147"/>
      <c r="DP104" s="145"/>
      <c r="DQ104" s="146"/>
      <c r="DR104" s="146"/>
      <c r="DS104" s="147"/>
      <c r="DT104" s="148"/>
      <c r="DU104" s="154"/>
      <c r="DV104" s="146"/>
      <c r="DW104" s="147"/>
      <c r="DX104" s="225"/>
      <c r="DY104" s="226"/>
      <c r="DZ104" s="145"/>
      <c r="EA104" s="146"/>
      <c r="EB104" s="32" t="str">
        <f>IF(AND('Merit Badge Counts'!G104=4,'Merit Badge Counts'!I104=6),"X","")</f>
        <v/>
      </c>
      <c r="EC104" s="146"/>
      <c r="ED104" s="160"/>
      <c r="EE104" s="145"/>
      <c r="EF104" s="147"/>
      <c r="EG104" s="154"/>
      <c r="EH104" s="147"/>
      <c r="EI104" s="225"/>
      <c r="EJ104" s="226"/>
      <c r="EK104" s="145"/>
      <c r="EL104" s="146"/>
      <c r="EM104" s="32" t="str">
        <f>IF(AND('Merit Badge Counts'!J104=7,'Merit Badge Counts'!L104=11),"X","")</f>
        <v/>
      </c>
      <c r="EN104" s="146"/>
      <c r="EO104" s="146"/>
      <c r="EP104" s="146"/>
      <c r="EQ104" s="146"/>
      <c r="ER104" s="147"/>
      <c r="ES104" s="225"/>
      <c r="ET104" s="226"/>
      <c r="EU104" s="145"/>
      <c r="EV104" s="146"/>
      <c r="EW104" s="32" t="str">
        <f>IF(AND('Merit Badge Counts'!M104=14,'Merit Badge Counts'!O104=21),"X","")</f>
        <v/>
      </c>
      <c r="EX104" s="146"/>
      <c r="EY104" s="146"/>
      <c r="EZ104" s="146"/>
      <c r="FA104" s="147"/>
      <c r="FB104" s="225"/>
      <c r="FC104" s="226"/>
      <c r="FD104" s="145"/>
      <c r="FE104" s="146"/>
      <c r="FF104" s="146"/>
      <c r="FG104" s="32" t="str">
        <f>IF('Merit Badge Counts'!Q104=26,"X","")</f>
        <v/>
      </c>
      <c r="FH104" s="147"/>
      <c r="FI104" s="225"/>
      <c r="FJ104" s="226"/>
      <c r="FK104" s="145"/>
      <c r="FL104" s="146"/>
      <c r="FM104" s="146"/>
      <c r="FN104" s="32" t="str">
        <f>IF('Merit Badge Counts'!R104=31,"X","")</f>
        <v/>
      </c>
      <c r="FO104" s="147"/>
      <c r="FP104" s="225"/>
      <c r="FQ104" s="226"/>
      <c r="FR104" s="145"/>
      <c r="FS104" s="146"/>
      <c r="FT104" s="146"/>
      <c r="FU104" s="32" t="str">
        <f>IF('Merit Badge Counts'!S104=36,"X","")</f>
        <v/>
      </c>
      <c r="FV104" s="147"/>
      <c r="FW104" s="225"/>
      <c r="FX104" s="226"/>
      <c r="FY104" s="145"/>
      <c r="FZ104" s="146"/>
      <c r="GA104" s="146"/>
      <c r="GB104" s="32" t="str">
        <f>IF('Merit Badge Counts'!T104=41,"X","")</f>
        <v/>
      </c>
      <c r="GC104" s="147"/>
      <c r="GD104" s="225"/>
      <c r="GE104" s="226"/>
      <c r="GF104" s="145"/>
      <c r="GG104" s="146"/>
      <c r="GH104" s="146"/>
      <c r="GI104" s="32" t="str">
        <f>IF('Merit Badge Counts'!U104=46,"X","")</f>
        <v/>
      </c>
      <c r="GJ104" s="147"/>
      <c r="GK104" s="225"/>
      <c r="GL104" s="226"/>
      <c r="GM104" s="145"/>
      <c r="GN104" s="146"/>
      <c r="GO104" s="146"/>
      <c r="GP104" s="32" t="str">
        <f>IF('Merit Badge Counts'!V104=51,"X","")</f>
        <v/>
      </c>
      <c r="GQ104" s="147"/>
      <c r="GR104" s="225"/>
      <c r="GS104" s="226"/>
      <c r="GT104" s="145"/>
      <c r="GU104" s="146"/>
      <c r="GV104" s="146"/>
      <c r="GW104" s="32" t="str">
        <f>IF('Merit Badge Counts'!W104=56,"X","")</f>
        <v/>
      </c>
      <c r="GX104" s="147"/>
      <c r="GY104" s="225"/>
      <c r="GZ104" s="226"/>
      <c r="HA104" s="145"/>
      <c r="HB104" s="146"/>
      <c r="HC104" s="146"/>
      <c r="HD104" s="32" t="str">
        <f>IF('Merit Badge Counts'!X104=61,"X","")</f>
        <v/>
      </c>
      <c r="HE104" s="147"/>
      <c r="HF104" s="225"/>
      <c r="HG104" s="226"/>
      <c r="HH104" s="145"/>
      <c r="HI104" s="146"/>
      <c r="HJ104" s="146"/>
      <c r="HK104" s="32" t="str">
        <f>IF('Merit Badge Counts'!Y104=66,"X","")</f>
        <v/>
      </c>
      <c r="HL104" s="160"/>
      <c r="HM104" s="225"/>
      <c r="HN104" s="226"/>
    </row>
    <row r="105" spans="1:222" x14ac:dyDescent="0.3">
      <c r="A105" s="141" t="str">
        <f>IF(Roster!B208="","",Roster!B208)</f>
        <v/>
      </c>
      <c r="B105" s="142" t="str">
        <f>IF(Roster!C208="","",Roster!C208)</f>
        <v/>
      </c>
      <c r="C105" s="145"/>
      <c r="D105" s="146"/>
      <c r="E105" s="146"/>
      <c r="F105" s="146"/>
      <c r="G105" s="146"/>
      <c r="H105" s="147"/>
      <c r="I105" s="145"/>
      <c r="J105" s="146"/>
      <c r="K105" s="146"/>
      <c r="L105" s="147"/>
      <c r="M105" s="145"/>
      <c r="N105" s="147"/>
      <c r="O105" s="145"/>
      <c r="P105" s="147"/>
      <c r="Q105" s="148"/>
      <c r="R105" s="145"/>
      <c r="S105" s="147"/>
      <c r="T105" s="148"/>
      <c r="U105" s="225"/>
      <c r="V105" s="226"/>
      <c r="W105" s="145"/>
      <c r="X105" s="146"/>
      <c r="Y105" s="147"/>
      <c r="Z105" s="145"/>
      <c r="AA105" s="146"/>
      <c r="AB105" s="147"/>
      <c r="AC105" s="145"/>
      <c r="AD105" s="146"/>
      <c r="AE105" s="146"/>
      <c r="AF105" s="147"/>
      <c r="AG105" s="145"/>
      <c r="AH105" s="146"/>
      <c r="AI105" s="146"/>
      <c r="AJ105" s="147"/>
      <c r="AK105" s="145"/>
      <c r="AL105" s="146"/>
      <c r="AM105" s="147"/>
      <c r="AN105" s="145"/>
      <c r="AO105" s="146"/>
      <c r="AP105" s="147"/>
      <c r="AQ105" s="145"/>
      <c r="AR105" s="147"/>
      <c r="AS105" s="148"/>
      <c r="AT105" s="145"/>
      <c r="AU105" s="146"/>
      <c r="AV105" s="147"/>
      <c r="AW105" s="225"/>
      <c r="AX105" s="226"/>
      <c r="AY105" s="145"/>
      <c r="AZ105" s="146"/>
      <c r="BA105" s="147"/>
      <c r="BB105" s="145"/>
      <c r="BC105" s="146"/>
      <c r="BD105" s="146"/>
      <c r="BE105" s="146"/>
      <c r="BF105" s="146"/>
      <c r="BG105" s="146"/>
      <c r="BH105" s="147"/>
      <c r="BI105" s="145"/>
      <c r="BJ105" s="146"/>
      <c r="BK105" s="146"/>
      <c r="BL105" s="147"/>
      <c r="BM105" s="148"/>
      <c r="BN105" s="145"/>
      <c r="BO105" s="146"/>
      <c r="BP105" s="146"/>
      <c r="BQ105" s="147"/>
      <c r="BR105" s="145"/>
      <c r="BS105" s="146"/>
      <c r="BT105" s="146"/>
      <c r="BU105" s="146"/>
      <c r="BV105" s="147"/>
      <c r="BW105" s="145"/>
      <c r="BX105" s="146"/>
      <c r="BY105" s="147"/>
      <c r="BZ105" s="145"/>
      <c r="CA105" s="146"/>
      <c r="CB105" s="146"/>
      <c r="CC105" s="146"/>
      <c r="CD105" s="147"/>
      <c r="CE105" s="145"/>
      <c r="CF105" s="147"/>
      <c r="CG105" s="145"/>
      <c r="CH105" s="146"/>
      <c r="CI105" s="147"/>
      <c r="CJ105" s="225"/>
      <c r="CK105" s="226"/>
      <c r="CL105" s="145"/>
      <c r="CM105" s="147"/>
      <c r="CN105" s="145"/>
      <c r="CO105" s="146"/>
      <c r="CP105" s="146"/>
      <c r="CQ105" s="146"/>
      <c r="CR105" s="147"/>
      <c r="CS105" s="145"/>
      <c r="CT105" s="146"/>
      <c r="CU105" s="146"/>
      <c r="CV105" s="147"/>
      <c r="CW105" s="145"/>
      <c r="CX105" s="147"/>
      <c r="CY105" s="145"/>
      <c r="CZ105" s="146"/>
      <c r="DA105" s="146"/>
      <c r="DB105" s="147"/>
      <c r="DC105" s="145"/>
      <c r="DD105" s="146"/>
      <c r="DE105" s="146"/>
      <c r="DF105" s="146"/>
      <c r="DG105" s="147"/>
      <c r="DH105" s="145"/>
      <c r="DI105" s="146"/>
      <c r="DJ105" s="146"/>
      <c r="DK105" s="146"/>
      <c r="DL105" s="146"/>
      <c r="DM105" s="147"/>
      <c r="DN105" s="145"/>
      <c r="DO105" s="147"/>
      <c r="DP105" s="145"/>
      <c r="DQ105" s="146"/>
      <c r="DR105" s="146"/>
      <c r="DS105" s="147"/>
      <c r="DT105" s="148"/>
      <c r="DU105" s="154"/>
      <c r="DV105" s="146"/>
      <c r="DW105" s="147"/>
      <c r="DX105" s="225"/>
      <c r="DY105" s="226"/>
      <c r="DZ105" s="145"/>
      <c r="EA105" s="146"/>
      <c r="EB105" s="32" t="str">
        <f>IF(AND('Merit Badge Counts'!G105=4,'Merit Badge Counts'!I105=6),"X","")</f>
        <v/>
      </c>
      <c r="EC105" s="146"/>
      <c r="ED105" s="160"/>
      <c r="EE105" s="145"/>
      <c r="EF105" s="147"/>
      <c r="EG105" s="154"/>
      <c r="EH105" s="147"/>
      <c r="EI105" s="225"/>
      <c r="EJ105" s="226"/>
      <c r="EK105" s="145"/>
      <c r="EL105" s="146"/>
      <c r="EM105" s="32" t="str">
        <f>IF(AND('Merit Badge Counts'!J105=7,'Merit Badge Counts'!L105=11),"X","")</f>
        <v/>
      </c>
      <c r="EN105" s="146"/>
      <c r="EO105" s="146"/>
      <c r="EP105" s="146"/>
      <c r="EQ105" s="146"/>
      <c r="ER105" s="147"/>
      <c r="ES105" s="225"/>
      <c r="ET105" s="226"/>
      <c r="EU105" s="145"/>
      <c r="EV105" s="146"/>
      <c r="EW105" s="32" t="str">
        <f>IF(AND('Merit Badge Counts'!M105=14,'Merit Badge Counts'!O105=21),"X","")</f>
        <v/>
      </c>
      <c r="EX105" s="146"/>
      <c r="EY105" s="146"/>
      <c r="EZ105" s="146"/>
      <c r="FA105" s="147"/>
      <c r="FB105" s="225"/>
      <c r="FC105" s="226"/>
      <c r="FD105" s="145"/>
      <c r="FE105" s="146"/>
      <c r="FF105" s="146"/>
      <c r="FG105" s="32" t="str">
        <f>IF('Merit Badge Counts'!Q105=26,"X","")</f>
        <v/>
      </c>
      <c r="FH105" s="147"/>
      <c r="FI105" s="225"/>
      <c r="FJ105" s="226"/>
      <c r="FK105" s="145"/>
      <c r="FL105" s="146"/>
      <c r="FM105" s="146"/>
      <c r="FN105" s="32" t="str">
        <f>IF('Merit Badge Counts'!R105=31,"X","")</f>
        <v/>
      </c>
      <c r="FO105" s="147"/>
      <c r="FP105" s="225"/>
      <c r="FQ105" s="226"/>
      <c r="FR105" s="145"/>
      <c r="FS105" s="146"/>
      <c r="FT105" s="146"/>
      <c r="FU105" s="32" t="str">
        <f>IF('Merit Badge Counts'!S105=36,"X","")</f>
        <v/>
      </c>
      <c r="FV105" s="147"/>
      <c r="FW105" s="225"/>
      <c r="FX105" s="226"/>
      <c r="FY105" s="145"/>
      <c r="FZ105" s="146"/>
      <c r="GA105" s="146"/>
      <c r="GB105" s="32" t="str">
        <f>IF('Merit Badge Counts'!T105=41,"X","")</f>
        <v/>
      </c>
      <c r="GC105" s="147"/>
      <c r="GD105" s="225"/>
      <c r="GE105" s="226"/>
      <c r="GF105" s="145"/>
      <c r="GG105" s="146"/>
      <c r="GH105" s="146"/>
      <c r="GI105" s="32" t="str">
        <f>IF('Merit Badge Counts'!U105=46,"X","")</f>
        <v/>
      </c>
      <c r="GJ105" s="147"/>
      <c r="GK105" s="225"/>
      <c r="GL105" s="226"/>
      <c r="GM105" s="145"/>
      <c r="GN105" s="146"/>
      <c r="GO105" s="146"/>
      <c r="GP105" s="32" t="str">
        <f>IF('Merit Badge Counts'!V105=51,"X","")</f>
        <v/>
      </c>
      <c r="GQ105" s="147"/>
      <c r="GR105" s="225"/>
      <c r="GS105" s="226"/>
      <c r="GT105" s="145"/>
      <c r="GU105" s="146"/>
      <c r="GV105" s="146"/>
      <c r="GW105" s="32" t="str">
        <f>IF('Merit Badge Counts'!W105=56,"X","")</f>
        <v/>
      </c>
      <c r="GX105" s="147"/>
      <c r="GY105" s="225"/>
      <c r="GZ105" s="226"/>
      <c r="HA105" s="145"/>
      <c r="HB105" s="146"/>
      <c r="HC105" s="146"/>
      <c r="HD105" s="32" t="str">
        <f>IF('Merit Badge Counts'!X105=61,"X","")</f>
        <v/>
      </c>
      <c r="HE105" s="147"/>
      <c r="HF105" s="225"/>
      <c r="HG105" s="226"/>
      <c r="HH105" s="145"/>
      <c r="HI105" s="146"/>
      <c r="HJ105" s="146"/>
      <c r="HK105" s="32" t="str">
        <f>IF('Merit Badge Counts'!Y105=66,"X","")</f>
        <v/>
      </c>
      <c r="HL105" s="160"/>
      <c r="HM105" s="225"/>
      <c r="HN105" s="226"/>
    </row>
    <row r="106" spans="1:222" x14ac:dyDescent="0.3">
      <c r="A106" s="141" t="str">
        <f>IF(Roster!B210="","",Roster!B210)</f>
        <v/>
      </c>
      <c r="B106" s="142" t="str">
        <f>IF(Roster!C210="","",Roster!C210)</f>
        <v/>
      </c>
      <c r="C106" s="145"/>
      <c r="D106" s="146"/>
      <c r="E106" s="146"/>
      <c r="F106" s="146"/>
      <c r="G106" s="146"/>
      <c r="H106" s="147"/>
      <c r="I106" s="145"/>
      <c r="J106" s="146"/>
      <c r="K106" s="146"/>
      <c r="L106" s="147"/>
      <c r="M106" s="145"/>
      <c r="N106" s="147"/>
      <c r="O106" s="145"/>
      <c r="P106" s="147"/>
      <c r="Q106" s="148"/>
      <c r="R106" s="145"/>
      <c r="S106" s="147"/>
      <c r="T106" s="148"/>
      <c r="U106" s="225"/>
      <c r="V106" s="226"/>
      <c r="W106" s="145"/>
      <c r="X106" s="146"/>
      <c r="Y106" s="147"/>
      <c r="Z106" s="145"/>
      <c r="AA106" s="146"/>
      <c r="AB106" s="147"/>
      <c r="AC106" s="145"/>
      <c r="AD106" s="146"/>
      <c r="AE106" s="146"/>
      <c r="AF106" s="147"/>
      <c r="AG106" s="145"/>
      <c r="AH106" s="146"/>
      <c r="AI106" s="146"/>
      <c r="AJ106" s="147"/>
      <c r="AK106" s="145"/>
      <c r="AL106" s="146"/>
      <c r="AM106" s="147"/>
      <c r="AN106" s="145"/>
      <c r="AO106" s="146"/>
      <c r="AP106" s="147"/>
      <c r="AQ106" s="145"/>
      <c r="AR106" s="147"/>
      <c r="AS106" s="148"/>
      <c r="AT106" s="145"/>
      <c r="AU106" s="146"/>
      <c r="AV106" s="147"/>
      <c r="AW106" s="225"/>
      <c r="AX106" s="226"/>
      <c r="AY106" s="145"/>
      <c r="AZ106" s="146"/>
      <c r="BA106" s="147"/>
      <c r="BB106" s="145"/>
      <c r="BC106" s="146"/>
      <c r="BD106" s="146"/>
      <c r="BE106" s="146"/>
      <c r="BF106" s="146"/>
      <c r="BG106" s="146"/>
      <c r="BH106" s="147"/>
      <c r="BI106" s="145"/>
      <c r="BJ106" s="146"/>
      <c r="BK106" s="146"/>
      <c r="BL106" s="147"/>
      <c r="BM106" s="148"/>
      <c r="BN106" s="145"/>
      <c r="BO106" s="146"/>
      <c r="BP106" s="146"/>
      <c r="BQ106" s="147"/>
      <c r="BR106" s="145"/>
      <c r="BS106" s="146"/>
      <c r="BT106" s="146"/>
      <c r="BU106" s="146"/>
      <c r="BV106" s="147"/>
      <c r="BW106" s="145"/>
      <c r="BX106" s="146"/>
      <c r="BY106" s="147"/>
      <c r="BZ106" s="145"/>
      <c r="CA106" s="146"/>
      <c r="CB106" s="146"/>
      <c r="CC106" s="146"/>
      <c r="CD106" s="147"/>
      <c r="CE106" s="145"/>
      <c r="CF106" s="147"/>
      <c r="CG106" s="145"/>
      <c r="CH106" s="146"/>
      <c r="CI106" s="147"/>
      <c r="CJ106" s="225"/>
      <c r="CK106" s="226"/>
      <c r="CL106" s="145"/>
      <c r="CM106" s="147"/>
      <c r="CN106" s="145"/>
      <c r="CO106" s="146"/>
      <c r="CP106" s="146"/>
      <c r="CQ106" s="146"/>
      <c r="CR106" s="147"/>
      <c r="CS106" s="145"/>
      <c r="CT106" s="146"/>
      <c r="CU106" s="146"/>
      <c r="CV106" s="147"/>
      <c r="CW106" s="145"/>
      <c r="CX106" s="147"/>
      <c r="CY106" s="145"/>
      <c r="CZ106" s="146"/>
      <c r="DA106" s="146"/>
      <c r="DB106" s="147"/>
      <c r="DC106" s="145"/>
      <c r="DD106" s="146"/>
      <c r="DE106" s="146"/>
      <c r="DF106" s="146"/>
      <c r="DG106" s="147"/>
      <c r="DH106" s="145"/>
      <c r="DI106" s="146"/>
      <c r="DJ106" s="146"/>
      <c r="DK106" s="146"/>
      <c r="DL106" s="146"/>
      <c r="DM106" s="147"/>
      <c r="DN106" s="145"/>
      <c r="DO106" s="147"/>
      <c r="DP106" s="145"/>
      <c r="DQ106" s="146"/>
      <c r="DR106" s="146"/>
      <c r="DS106" s="147"/>
      <c r="DT106" s="148"/>
      <c r="DU106" s="154"/>
      <c r="DV106" s="146"/>
      <c r="DW106" s="147"/>
      <c r="DX106" s="225"/>
      <c r="DY106" s="226"/>
      <c r="DZ106" s="145"/>
      <c r="EA106" s="146"/>
      <c r="EB106" s="32" t="str">
        <f>IF(AND('Merit Badge Counts'!G106=4,'Merit Badge Counts'!I106=6),"X","")</f>
        <v/>
      </c>
      <c r="EC106" s="146"/>
      <c r="ED106" s="160"/>
      <c r="EE106" s="145"/>
      <c r="EF106" s="147"/>
      <c r="EG106" s="154"/>
      <c r="EH106" s="147"/>
      <c r="EI106" s="225"/>
      <c r="EJ106" s="226"/>
      <c r="EK106" s="145"/>
      <c r="EL106" s="146"/>
      <c r="EM106" s="32" t="str">
        <f>IF(AND('Merit Badge Counts'!J106=7,'Merit Badge Counts'!L106=11),"X","")</f>
        <v/>
      </c>
      <c r="EN106" s="146"/>
      <c r="EO106" s="146"/>
      <c r="EP106" s="146"/>
      <c r="EQ106" s="146"/>
      <c r="ER106" s="147"/>
      <c r="ES106" s="225"/>
      <c r="ET106" s="226"/>
      <c r="EU106" s="145"/>
      <c r="EV106" s="146"/>
      <c r="EW106" s="32" t="str">
        <f>IF(AND('Merit Badge Counts'!M106=14,'Merit Badge Counts'!O106=21),"X","")</f>
        <v/>
      </c>
      <c r="EX106" s="146"/>
      <c r="EY106" s="146"/>
      <c r="EZ106" s="146"/>
      <c r="FA106" s="147"/>
      <c r="FB106" s="225"/>
      <c r="FC106" s="226"/>
      <c r="FD106" s="145"/>
      <c r="FE106" s="146"/>
      <c r="FF106" s="146"/>
      <c r="FG106" s="32" t="str">
        <f>IF('Merit Badge Counts'!Q106=26,"X","")</f>
        <v/>
      </c>
      <c r="FH106" s="147"/>
      <c r="FI106" s="225"/>
      <c r="FJ106" s="226"/>
      <c r="FK106" s="145"/>
      <c r="FL106" s="146"/>
      <c r="FM106" s="146"/>
      <c r="FN106" s="32" t="str">
        <f>IF('Merit Badge Counts'!R106=31,"X","")</f>
        <v/>
      </c>
      <c r="FO106" s="147"/>
      <c r="FP106" s="225"/>
      <c r="FQ106" s="226"/>
      <c r="FR106" s="145"/>
      <c r="FS106" s="146"/>
      <c r="FT106" s="146"/>
      <c r="FU106" s="32" t="str">
        <f>IF('Merit Badge Counts'!S106=36,"X","")</f>
        <v/>
      </c>
      <c r="FV106" s="147"/>
      <c r="FW106" s="225"/>
      <c r="FX106" s="226"/>
      <c r="FY106" s="145"/>
      <c r="FZ106" s="146"/>
      <c r="GA106" s="146"/>
      <c r="GB106" s="32" t="str">
        <f>IF('Merit Badge Counts'!T106=41,"X","")</f>
        <v/>
      </c>
      <c r="GC106" s="147"/>
      <c r="GD106" s="225"/>
      <c r="GE106" s="226"/>
      <c r="GF106" s="145"/>
      <c r="GG106" s="146"/>
      <c r="GH106" s="146"/>
      <c r="GI106" s="32" t="str">
        <f>IF('Merit Badge Counts'!U106=46,"X","")</f>
        <v/>
      </c>
      <c r="GJ106" s="147"/>
      <c r="GK106" s="225"/>
      <c r="GL106" s="226"/>
      <c r="GM106" s="145"/>
      <c r="GN106" s="146"/>
      <c r="GO106" s="146"/>
      <c r="GP106" s="32" t="str">
        <f>IF('Merit Badge Counts'!V106=51,"X","")</f>
        <v/>
      </c>
      <c r="GQ106" s="147"/>
      <c r="GR106" s="225"/>
      <c r="GS106" s="226"/>
      <c r="GT106" s="145"/>
      <c r="GU106" s="146"/>
      <c r="GV106" s="146"/>
      <c r="GW106" s="32" t="str">
        <f>IF('Merit Badge Counts'!W106=56,"X","")</f>
        <v/>
      </c>
      <c r="GX106" s="147"/>
      <c r="GY106" s="225"/>
      <c r="GZ106" s="226"/>
      <c r="HA106" s="145"/>
      <c r="HB106" s="146"/>
      <c r="HC106" s="146"/>
      <c r="HD106" s="32" t="str">
        <f>IF('Merit Badge Counts'!X106=61,"X","")</f>
        <v/>
      </c>
      <c r="HE106" s="147"/>
      <c r="HF106" s="225"/>
      <c r="HG106" s="226"/>
      <c r="HH106" s="145"/>
      <c r="HI106" s="146"/>
      <c r="HJ106" s="146"/>
      <c r="HK106" s="32" t="str">
        <f>IF('Merit Badge Counts'!Y106=66,"X","")</f>
        <v/>
      </c>
      <c r="HL106" s="160"/>
      <c r="HM106" s="225"/>
      <c r="HN106" s="226"/>
    </row>
    <row r="107" spans="1:222" x14ac:dyDescent="0.3">
      <c r="A107" s="141" t="str">
        <f>IF(Roster!B212="","",Roster!B212)</f>
        <v/>
      </c>
      <c r="B107" s="142" t="str">
        <f>IF(Roster!C212="","",Roster!C212)</f>
        <v/>
      </c>
      <c r="C107" s="145"/>
      <c r="D107" s="146"/>
      <c r="E107" s="146"/>
      <c r="F107" s="146"/>
      <c r="G107" s="146"/>
      <c r="H107" s="147"/>
      <c r="I107" s="145"/>
      <c r="J107" s="146"/>
      <c r="K107" s="146"/>
      <c r="L107" s="147"/>
      <c r="M107" s="145"/>
      <c r="N107" s="147"/>
      <c r="O107" s="145"/>
      <c r="P107" s="147"/>
      <c r="Q107" s="148"/>
      <c r="R107" s="145"/>
      <c r="S107" s="147"/>
      <c r="T107" s="148"/>
      <c r="U107" s="225"/>
      <c r="V107" s="226"/>
      <c r="W107" s="145"/>
      <c r="X107" s="146"/>
      <c r="Y107" s="147"/>
      <c r="Z107" s="145"/>
      <c r="AA107" s="146"/>
      <c r="AB107" s="147"/>
      <c r="AC107" s="145"/>
      <c r="AD107" s="146"/>
      <c r="AE107" s="146"/>
      <c r="AF107" s="147"/>
      <c r="AG107" s="145"/>
      <c r="AH107" s="146"/>
      <c r="AI107" s="146"/>
      <c r="AJ107" s="147"/>
      <c r="AK107" s="145"/>
      <c r="AL107" s="146"/>
      <c r="AM107" s="147"/>
      <c r="AN107" s="145"/>
      <c r="AO107" s="146"/>
      <c r="AP107" s="147"/>
      <c r="AQ107" s="145"/>
      <c r="AR107" s="147"/>
      <c r="AS107" s="148"/>
      <c r="AT107" s="145"/>
      <c r="AU107" s="146"/>
      <c r="AV107" s="147"/>
      <c r="AW107" s="225"/>
      <c r="AX107" s="226"/>
      <c r="AY107" s="145"/>
      <c r="AZ107" s="146"/>
      <c r="BA107" s="147"/>
      <c r="BB107" s="145"/>
      <c r="BC107" s="146"/>
      <c r="BD107" s="146"/>
      <c r="BE107" s="146"/>
      <c r="BF107" s="146"/>
      <c r="BG107" s="146"/>
      <c r="BH107" s="147"/>
      <c r="BI107" s="145"/>
      <c r="BJ107" s="146"/>
      <c r="BK107" s="146"/>
      <c r="BL107" s="147"/>
      <c r="BM107" s="148"/>
      <c r="BN107" s="145"/>
      <c r="BO107" s="146"/>
      <c r="BP107" s="146"/>
      <c r="BQ107" s="147"/>
      <c r="BR107" s="145"/>
      <c r="BS107" s="146"/>
      <c r="BT107" s="146"/>
      <c r="BU107" s="146"/>
      <c r="BV107" s="147"/>
      <c r="BW107" s="145"/>
      <c r="BX107" s="146"/>
      <c r="BY107" s="147"/>
      <c r="BZ107" s="145"/>
      <c r="CA107" s="146"/>
      <c r="CB107" s="146"/>
      <c r="CC107" s="146"/>
      <c r="CD107" s="147"/>
      <c r="CE107" s="145"/>
      <c r="CF107" s="147"/>
      <c r="CG107" s="145"/>
      <c r="CH107" s="146"/>
      <c r="CI107" s="147"/>
      <c r="CJ107" s="225"/>
      <c r="CK107" s="226"/>
      <c r="CL107" s="145"/>
      <c r="CM107" s="147"/>
      <c r="CN107" s="145"/>
      <c r="CO107" s="146"/>
      <c r="CP107" s="146"/>
      <c r="CQ107" s="146"/>
      <c r="CR107" s="147"/>
      <c r="CS107" s="145"/>
      <c r="CT107" s="146"/>
      <c r="CU107" s="146"/>
      <c r="CV107" s="147"/>
      <c r="CW107" s="145"/>
      <c r="CX107" s="147"/>
      <c r="CY107" s="145"/>
      <c r="CZ107" s="146"/>
      <c r="DA107" s="146"/>
      <c r="DB107" s="147"/>
      <c r="DC107" s="145"/>
      <c r="DD107" s="146"/>
      <c r="DE107" s="146"/>
      <c r="DF107" s="146"/>
      <c r="DG107" s="147"/>
      <c r="DH107" s="145"/>
      <c r="DI107" s="146"/>
      <c r="DJ107" s="146"/>
      <c r="DK107" s="146"/>
      <c r="DL107" s="146"/>
      <c r="DM107" s="147"/>
      <c r="DN107" s="145"/>
      <c r="DO107" s="147"/>
      <c r="DP107" s="145"/>
      <c r="DQ107" s="146"/>
      <c r="DR107" s="146"/>
      <c r="DS107" s="147"/>
      <c r="DT107" s="148"/>
      <c r="DU107" s="154"/>
      <c r="DV107" s="146"/>
      <c r="DW107" s="147"/>
      <c r="DX107" s="225"/>
      <c r="DY107" s="226"/>
      <c r="DZ107" s="145"/>
      <c r="EA107" s="146"/>
      <c r="EB107" s="32" t="str">
        <f>IF(AND('Merit Badge Counts'!G107=4,'Merit Badge Counts'!I107=6),"X","")</f>
        <v/>
      </c>
      <c r="EC107" s="146"/>
      <c r="ED107" s="160"/>
      <c r="EE107" s="145"/>
      <c r="EF107" s="147"/>
      <c r="EG107" s="154"/>
      <c r="EH107" s="147"/>
      <c r="EI107" s="225"/>
      <c r="EJ107" s="226"/>
      <c r="EK107" s="145"/>
      <c r="EL107" s="146"/>
      <c r="EM107" s="32" t="str">
        <f>IF(AND('Merit Badge Counts'!J107=7,'Merit Badge Counts'!L107=11),"X","")</f>
        <v/>
      </c>
      <c r="EN107" s="146"/>
      <c r="EO107" s="146"/>
      <c r="EP107" s="146"/>
      <c r="EQ107" s="146"/>
      <c r="ER107" s="147"/>
      <c r="ES107" s="225"/>
      <c r="ET107" s="226"/>
      <c r="EU107" s="145"/>
      <c r="EV107" s="146"/>
      <c r="EW107" s="32" t="str">
        <f>IF(AND('Merit Badge Counts'!M107=14,'Merit Badge Counts'!O107=21),"X","")</f>
        <v/>
      </c>
      <c r="EX107" s="146"/>
      <c r="EY107" s="146"/>
      <c r="EZ107" s="146"/>
      <c r="FA107" s="147"/>
      <c r="FB107" s="225"/>
      <c r="FC107" s="226"/>
      <c r="FD107" s="145"/>
      <c r="FE107" s="146"/>
      <c r="FF107" s="146"/>
      <c r="FG107" s="32" t="str">
        <f>IF('Merit Badge Counts'!Q107=26,"X","")</f>
        <v/>
      </c>
      <c r="FH107" s="147"/>
      <c r="FI107" s="225"/>
      <c r="FJ107" s="226"/>
      <c r="FK107" s="145"/>
      <c r="FL107" s="146"/>
      <c r="FM107" s="146"/>
      <c r="FN107" s="32" t="str">
        <f>IF('Merit Badge Counts'!R107=31,"X","")</f>
        <v/>
      </c>
      <c r="FO107" s="147"/>
      <c r="FP107" s="225"/>
      <c r="FQ107" s="226"/>
      <c r="FR107" s="145"/>
      <c r="FS107" s="146"/>
      <c r="FT107" s="146"/>
      <c r="FU107" s="32" t="str">
        <f>IF('Merit Badge Counts'!S107=36,"X","")</f>
        <v/>
      </c>
      <c r="FV107" s="147"/>
      <c r="FW107" s="225"/>
      <c r="FX107" s="226"/>
      <c r="FY107" s="145"/>
      <c r="FZ107" s="146"/>
      <c r="GA107" s="146"/>
      <c r="GB107" s="32" t="str">
        <f>IF('Merit Badge Counts'!T107=41,"X","")</f>
        <v/>
      </c>
      <c r="GC107" s="147"/>
      <c r="GD107" s="225"/>
      <c r="GE107" s="226"/>
      <c r="GF107" s="145"/>
      <c r="GG107" s="146"/>
      <c r="GH107" s="146"/>
      <c r="GI107" s="32" t="str">
        <f>IF('Merit Badge Counts'!U107=46,"X","")</f>
        <v/>
      </c>
      <c r="GJ107" s="147"/>
      <c r="GK107" s="225"/>
      <c r="GL107" s="226"/>
      <c r="GM107" s="145"/>
      <c r="GN107" s="146"/>
      <c r="GO107" s="146"/>
      <c r="GP107" s="32" t="str">
        <f>IF('Merit Badge Counts'!V107=51,"X","")</f>
        <v/>
      </c>
      <c r="GQ107" s="147"/>
      <c r="GR107" s="225"/>
      <c r="GS107" s="226"/>
      <c r="GT107" s="145"/>
      <c r="GU107" s="146"/>
      <c r="GV107" s="146"/>
      <c r="GW107" s="32" t="str">
        <f>IF('Merit Badge Counts'!W107=56,"X","")</f>
        <v/>
      </c>
      <c r="GX107" s="147"/>
      <c r="GY107" s="225"/>
      <c r="GZ107" s="226"/>
      <c r="HA107" s="145"/>
      <c r="HB107" s="146"/>
      <c r="HC107" s="146"/>
      <c r="HD107" s="32" t="str">
        <f>IF('Merit Badge Counts'!X107=61,"X","")</f>
        <v/>
      </c>
      <c r="HE107" s="147"/>
      <c r="HF107" s="225"/>
      <c r="HG107" s="226"/>
      <c r="HH107" s="145"/>
      <c r="HI107" s="146"/>
      <c r="HJ107" s="146"/>
      <c r="HK107" s="32" t="str">
        <f>IF('Merit Badge Counts'!Y107=66,"X","")</f>
        <v/>
      </c>
      <c r="HL107" s="160"/>
      <c r="HM107" s="225"/>
      <c r="HN107" s="226"/>
    </row>
    <row r="108" spans="1:222" x14ac:dyDescent="0.3">
      <c r="A108" s="141" t="str">
        <f>IF(Roster!B214="","",Roster!B214)</f>
        <v/>
      </c>
      <c r="B108" s="142" t="str">
        <f>IF(Roster!C214="","",Roster!C214)</f>
        <v/>
      </c>
      <c r="C108" s="145"/>
      <c r="D108" s="146"/>
      <c r="E108" s="146"/>
      <c r="F108" s="146"/>
      <c r="G108" s="146"/>
      <c r="H108" s="147"/>
      <c r="I108" s="145"/>
      <c r="J108" s="146"/>
      <c r="K108" s="146"/>
      <c r="L108" s="147"/>
      <c r="M108" s="145"/>
      <c r="N108" s="147"/>
      <c r="O108" s="145"/>
      <c r="P108" s="147"/>
      <c r="Q108" s="148"/>
      <c r="R108" s="145"/>
      <c r="S108" s="147"/>
      <c r="T108" s="148"/>
      <c r="U108" s="225"/>
      <c r="V108" s="226"/>
      <c r="W108" s="145"/>
      <c r="X108" s="146"/>
      <c r="Y108" s="147"/>
      <c r="Z108" s="145"/>
      <c r="AA108" s="146"/>
      <c r="AB108" s="147"/>
      <c r="AC108" s="145"/>
      <c r="AD108" s="146"/>
      <c r="AE108" s="146"/>
      <c r="AF108" s="147"/>
      <c r="AG108" s="145"/>
      <c r="AH108" s="146"/>
      <c r="AI108" s="146"/>
      <c r="AJ108" s="147"/>
      <c r="AK108" s="145"/>
      <c r="AL108" s="146"/>
      <c r="AM108" s="147"/>
      <c r="AN108" s="145"/>
      <c r="AO108" s="146"/>
      <c r="AP108" s="147"/>
      <c r="AQ108" s="145"/>
      <c r="AR108" s="147"/>
      <c r="AS108" s="148"/>
      <c r="AT108" s="145"/>
      <c r="AU108" s="146"/>
      <c r="AV108" s="147"/>
      <c r="AW108" s="225"/>
      <c r="AX108" s="226"/>
      <c r="AY108" s="145"/>
      <c r="AZ108" s="146"/>
      <c r="BA108" s="147"/>
      <c r="BB108" s="145"/>
      <c r="BC108" s="146"/>
      <c r="BD108" s="146"/>
      <c r="BE108" s="146"/>
      <c r="BF108" s="146"/>
      <c r="BG108" s="146"/>
      <c r="BH108" s="147"/>
      <c r="BI108" s="145"/>
      <c r="BJ108" s="146"/>
      <c r="BK108" s="146"/>
      <c r="BL108" s="147"/>
      <c r="BM108" s="148"/>
      <c r="BN108" s="145"/>
      <c r="BO108" s="146"/>
      <c r="BP108" s="146"/>
      <c r="BQ108" s="147"/>
      <c r="BR108" s="145"/>
      <c r="BS108" s="146"/>
      <c r="BT108" s="146"/>
      <c r="BU108" s="146"/>
      <c r="BV108" s="147"/>
      <c r="BW108" s="145"/>
      <c r="BX108" s="146"/>
      <c r="BY108" s="147"/>
      <c r="BZ108" s="145"/>
      <c r="CA108" s="146"/>
      <c r="CB108" s="146"/>
      <c r="CC108" s="146"/>
      <c r="CD108" s="147"/>
      <c r="CE108" s="145"/>
      <c r="CF108" s="147"/>
      <c r="CG108" s="145"/>
      <c r="CH108" s="146"/>
      <c r="CI108" s="147"/>
      <c r="CJ108" s="225"/>
      <c r="CK108" s="226"/>
      <c r="CL108" s="145"/>
      <c r="CM108" s="147"/>
      <c r="CN108" s="145"/>
      <c r="CO108" s="146"/>
      <c r="CP108" s="146"/>
      <c r="CQ108" s="146"/>
      <c r="CR108" s="147"/>
      <c r="CS108" s="145"/>
      <c r="CT108" s="146"/>
      <c r="CU108" s="146"/>
      <c r="CV108" s="147"/>
      <c r="CW108" s="145"/>
      <c r="CX108" s="147"/>
      <c r="CY108" s="145"/>
      <c r="CZ108" s="146"/>
      <c r="DA108" s="146"/>
      <c r="DB108" s="147"/>
      <c r="DC108" s="145"/>
      <c r="DD108" s="146"/>
      <c r="DE108" s="146"/>
      <c r="DF108" s="146"/>
      <c r="DG108" s="147"/>
      <c r="DH108" s="145"/>
      <c r="DI108" s="146"/>
      <c r="DJ108" s="146"/>
      <c r="DK108" s="146"/>
      <c r="DL108" s="146"/>
      <c r="DM108" s="147"/>
      <c r="DN108" s="145"/>
      <c r="DO108" s="147"/>
      <c r="DP108" s="145"/>
      <c r="DQ108" s="146"/>
      <c r="DR108" s="146"/>
      <c r="DS108" s="147"/>
      <c r="DT108" s="148"/>
      <c r="DU108" s="154"/>
      <c r="DV108" s="146"/>
      <c r="DW108" s="147"/>
      <c r="DX108" s="225"/>
      <c r="DY108" s="226"/>
      <c r="DZ108" s="145"/>
      <c r="EA108" s="146"/>
      <c r="EB108" s="32" t="str">
        <f>IF(AND('Merit Badge Counts'!G108=4,'Merit Badge Counts'!I108=6),"X","")</f>
        <v/>
      </c>
      <c r="EC108" s="146"/>
      <c r="ED108" s="160"/>
      <c r="EE108" s="145"/>
      <c r="EF108" s="147"/>
      <c r="EG108" s="154"/>
      <c r="EH108" s="147"/>
      <c r="EI108" s="225"/>
      <c r="EJ108" s="226"/>
      <c r="EK108" s="145"/>
      <c r="EL108" s="146"/>
      <c r="EM108" s="32" t="str">
        <f>IF(AND('Merit Badge Counts'!J108=7,'Merit Badge Counts'!L108=11),"X","")</f>
        <v/>
      </c>
      <c r="EN108" s="146"/>
      <c r="EO108" s="146"/>
      <c r="EP108" s="146"/>
      <c r="EQ108" s="146"/>
      <c r="ER108" s="147"/>
      <c r="ES108" s="225"/>
      <c r="ET108" s="226"/>
      <c r="EU108" s="145"/>
      <c r="EV108" s="146"/>
      <c r="EW108" s="32" t="str">
        <f>IF(AND('Merit Badge Counts'!M108=14,'Merit Badge Counts'!O108=21),"X","")</f>
        <v/>
      </c>
      <c r="EX108" s="146"/>
      <c r="EY108" s="146"/>
      <c r="EZ108" s="146"/>
      <c r="FA108" s="147"/>
      <c r="FB108" s="225"/>
      <c r="FC108" s="226"/>
      <c r="FD108" s="145"/>
      <c r="FE108" s="146"/>
      <c r="FF108" s="146"/>
      <c r="FG108" s="32" t="str">
        <f>IF('Merit Badge Counts'!Q108=26,"X","")</f>
        <v/>
      </c>
      <c r="FH108" s="147"/>
      <c r="FI108" s="225"/>
      <c r="FJ108" s="226"/>
      <c r="FK108" s="145"/>
      <c r="FL108" s="146"/>
      <c r="FM108" s="146"/>
      <c r="FN108" s="32" t="str">
        <f>IF('Merit Badge Counts'!R108=31,"X","")</f>
        <v/>
      </c>
      <c r="FO108" s="147"/>
      <c r="FP108" s="225"/>
      <c r="FQ108" s="226"/>
      <c r="FR108" s="145"/>
      <c r="FS108" s="146"/>
      <c r="FT108" s="146"/>
      <c r="FU108" s="32" t="str">
        <f>IF('Merit Badge Counts'!S108=36,"X","")</f>
        <v/>
      </c>
      <c r="FV108" s="147"/>
      <c r="FW108" s="225"/>
      <c r="FX108" s="226"/>
      <c r="FY108" s="145"/>
      <c r="FZ108" s="146"/>
      <c r="GA108" s="146"/>
      <c r="GB108" s="32" t="str">
        <f>IF('Merit Badge Counts'!T108=41,"X","")</f>
        <v/>
      </c>
      <c r="GC108" s="147"/>
      <c r="GD108" s="225"/>
      <c r="GE108" s="226"/>
      <c r="GF108" s="145"/>
      <c r="GG108" s="146"/>
      <c r="GH108" s="146"/>
      <c r="GI108" s="32" t="str">
        <f>IF('Merit Badge Counts'!U108=46,"X","")</f>
        <v/>
      </c>
      <c r="GJ108" s="147"/>
      <c r="GK108" s="225"/>
      <c r="GL108" s="226"/>
      <c r="GM108" s="145"/>
      <c r="GN108" s="146"/>
      <c r="GO108" s="146"/>
      <c r="GP108" s="32" t="str">
        <f>IF('Merit Badge Counts'!V108=51,"X","")</f>
        <v/>
      </c>
      <c r="GQ108" s="147"/>
      <c r="GR108" s="225"/>
      <c r="GS108" s="226"/>
      <c r="GT108" s="145"/>
      <c r="GU108" s="146"/>
      <c r="GV108" s="146"/>
      <c r="GW108" s="32" t="str">
        <f>IF('Merit Badge Counts'!W108=56,"X","")</f>
        <v/>
      </c>
      <c r="GX108" s="147"/>
      <c r="GY108" s="225"/>
      <c r="GZ108" s="226"/>
      <c r="HA108" s="145"/>
      <c r="HB108" s="146"/>
      <c r="HC108" s="146"/>
      <c r="HD108" s="32" t="str">
        <f>IF('Merit Badge Counts'!X108=61,"X","")</f>
        <v/>
      </c>
      <c r="HE108" s="147"/>
      <c r="HF108" s="225"/>
      <c r="HG108" s="226"/>
      <c r="HH108" s="145"/>
      <c r="HI108" s="146"/>
      <c r="HJ108" s="146"/>
      <c r="HK108" s="32" t="str">
        <f>IF('Merit Badge Counts'!Y108=66,"X","")</f>
        <v/>
      </c>
      <c r="HL108" s="160"/>
      <c r="HM108" s="225"/>
      <c r="HN108" s="226"/>
    </row>
    <row r="109" spans="1:222" x14ac:dyDescent="0.3">
      <c r="A109" s="141" t="str">
        <f>IF(Roster!B216="","",Roster!B216)</f>
        <v/>
      </c>
      <c r="B109" s="142" t="str">
        <f>IF(Roster!C216="","",Roster!C216)</f>
        <v/>
      </c>
      <c r="C109" s="145"/>
      <c r="D109" s="146"/>
      <c r="E109" s="146"/>
      <c r="F109" s="146"/>
      <c r="G109" s="146"/>
      <c r="H109" s="147"/>
      <c r="I109" s="145"/>
      <c r="J109" s="146"/>
      <c r="K109" s="146"/>
      <c r="L109" s="147"/>
      <c r="M109" s="145"/>
      <c r="N109" s="147"/>
      <c r="O109" s="145"/>
      <c r="P109" s="147"/>
      <c r="Q109" s="148"/>
      <c r="R109" s="145"/>
      <c r="S109" s="147"/>
      <c r="T109" s="148"/>
      <c r="U109" s="225"/>
      <c r="V109" s="226"/>
      <c r="W109" s="145"/>
      <c r="X109" s="146"/>
      <c r="Y109" s="147"/>
      <c r="Z109" s="145"/>
      <c r="AA109" s="146"/>
      <c r="AB109" s="147"/>
      <c r="AC109" s="145"/>
      <c r="AD109" s="146"/>
      <c r="AE109" s="146"/>
      <c r="AF109" s="147"/>
      <c r="AG109" s="145"/>
      <c r="AH109" s="146"/>
      <c r="AI109" s="146"/>
      <c r="AJ109" s="147"/>
      <c r="AK109" s="145"/>
      <c r="AL109" s="146"/>
      <c r="AM109" s="147"/>
      <c r="AN109" s="145"/>
      <c r="AO109" s="146"/>
      <c r="AP109" s="147"/>
      <c r="AQ109" s="145"/>
      <c r="AR109" s="147"/>
      <c r="AS109" s="148"/>
      <c r="AT109" s="145"/>
      <c r="AU109" s="146"/>
      <c r="AV109" s="147"/>
      <c r="AW109" s="225"/>
      <c r="AX109" s="226"/>
      <c r="AY109" s="145"/>
      <c r="AZ109" s="146"/>
      <c r="BA109" s="147"/>
      <c r="BB109" s="145"/>
      <c r="BC109" s="146"/>
      <c r="BD109" s="146"/>
      <c r="BE109" s="146"/>
      <c r="BF109" s="146"/>
      <c r="BG109" s="146"/>
      <c r="BH109" s="147"/>
      <c r="BI109" s="145"/>
      <c r="BJ109" s="146"/>
      <c r="BK109" s="146"/>
      <c r="BL109" s="147"/>
      <c r="BM109" s="148"/>
      <c r="BN109" s="145"/>
      <c r="BO109" s="146"/>
      <c r="BP109" s="146"/>
      <c r="BQ109" s="147"/>
      <c r="BR109" s="145"/>
      <c r="BS109" s="146"/>
      <c r="BT109" s="146"/>
      <c r="BU109" s="146"/>
      <c r="BV109" s="147"/>
      <c r="BW109" s="145"/>
      <c r="BX109" s="146"/>
      <c r="BY109" s="147"/>
      <c r="BZ109" s="145"/>
      <c r="CA109" s="146"/>
      <c r="CB109" s="146"/>
      <c r="CC109" s="146"/>
      <c r="CD109" s="147"/>
      <c r="CE109" s="145"/>
      <c r="CF109" s="147"/>
      <c r="CG109" s="145"/>
      <c r="CH109" s="146"/>
      <c r="CI109" s="147"/>
      <c r="CJ109" s="225"/>
      <c r="CK109" s="226"/>
      <c r="CL109" s="145"/>
      <c r="CM109" s="147"/>
      <c r="CN109" s="145"/>
      <c r="CO109" s="146"/>
      <c r="CP109" s="146"/>
      <c r="CQ109" s="146"/>
      <c r="CR109" s="147"/>
      <c r="CS109" s="145"/>
      <c r="CT109" s="146"/>
      <c r="CU109" s="146"/>
      <c r="CV109" s="147"/>
      <c r="CW109" s="145"/>
      <c r="CX109" s="147"/>
      <c r="CY109" s="145"/>
      <c r="CZ109" s="146"/>
      <c r="DA109" s="146"/>
      <c r="DB109" s="147"/>
      <c r="DC109" s="145"/>
      <c r="DD109" s="146"/>
      <c r="DE109" s="146"/>
      <c r="DF109" s="146"/>
      <c r="DG109" s="147"/>
      <c r="DH109" s="145"/>
      <c r="DI109" s="146"/>
      <c r="DJ109" s="146"/>
      <c r="DK109" s="146"/>
      <c r="DL109" s="146"/>
      <c r="DM109" s="147"/>
      <c r="DN109" s="145"/>
      <c r="DO109" s="147"/>
      <c r="DP109" s="145"/>
      <c r="DQ109" s="146"/>
      <c r="DR109" s="146"/>
      <c r="DS109" s="147"/>
      <c r="DT109" s="148"/>
      <c r="DU109" s="154"/>
      <c r="DV109" s="146"/>
      <c r="DW109" s="147"/>
      <c r="DX109" s="225"/>
      <c r="DY109" s="226"/>
      <c r="DZ109" s="145"/>
      <c r="EA109" s="146"/>
      <c r="EB109" s="32" t="str">
        <f>IF(AND('Merit Badge Counts'!G109=4,'Merit Badge Counts'!I109=6),"X","")</f>
        <v/>
      </c>
      <c r="EC109" s="146"/>
      <c r="ED109" s="160"/>
      <c r="EE109" s="145"/>
      <c r="EF109" s="147"/>
      <c r="EG109" s="154"/>
      <c r="EH109" s="147"/>
      <c r="EI109" s="225"/>
      <c r="EJ109" s="226"/>
      <c r="EK109" s="145"/>
      <c r="EL109" s="146"/>
      <c r="EM109" s="32" t="str">
        <f>IF(AND('Merit Badge Counts'!J109=7,'Merit Badge Counts'!L109=11),"X","")</f>
        <v/>
      </c>
      <c r="EN109" s="146"/>
      <c r="EO109" s="146"/>
      <c r="EP109" s="146"/>
      <c r="EQ109" s="146"/>
      <c r="ER109" s="147"/>
      <c r="ES109" s="225"/>
      <c r="ET109" s="226"/>
      <c r="EU109" s="145"/>
      <c r="EV109" s="146"/>
      <c r="EW109" s="32" t="str">
        <f>IF(AND('Merit Badge Counts'!M109=14,'Merit Badge Counts'!O109=21),"X","")</f>
        <v/>
      </c>
      <c r="EX109" s="146"/>
      <c r="EY109" s="146"/>
      <c r="EZ109" s="146"/>
      <c r="FA109" s="147"/>
      <c r="FB109" s="225"/>
      <c r="FC109" s="226"/>
      <c r="FD109" s="145"/>
      <c r="FE109" s="146"/>
      <c r="FF109" s="146"/>
      <c r="FG109" s="32" t="str">
        <f>IF('Merit Badge Counts'!Q109=26,"X","")</f>
        <v/>
      </c>
      <c r="FH109" s="147"/>
      <c r="FI109" s="225"/>
      <c r="FJ109" s="226"/>
      <c r="FK109" s="145"/>
      <c r="FL109" s="146"/>
      <c r="FM109" s="146"/>
      <c r="FN109" s="32" t="str">
        <f>IF('Merit Badge Counts'!R109=31,"X","")</f>
        <v/>
      </c>
      <c r="FO109" s="147"/>
      <c r="FP109" s="225"/>
      <c r="FQ109" s="226"/>
      <c r="FR109" s="145"/>
      <c r="FS109" s="146"/>
      <c r="FT109" s="146"/>
      <c r="FU109" s="32" t="str">
        <f>IF('Merit Badge Counts'!S109=36,"X","")</f>
        <v/>
      </c>
      <c r="FV109" s="147"/>
      <c r="FW109" s="225"/>
      <c r="FX109" s="226"/>
      <c r="FY109" s="145"/>
      <c r="FZ109" s="146"/>
      <c r="GA109" s="146"/>
      <c r="GB109" s="32" t="str">
        <f>IF('Merit Badge Counts'!T109=41,"X","")</f>
        <v/>
      </c>
      <c r="GC109" s="147"/>
      <c r="GD109" s="225"/>
      <c r="GE109" s="226"/>
      <c r="GF109" s="145"/>
      <c r="GG109" s="146"/>
      <c r="GH109" s="146"/>
      <c r="GI109" s="32" t="str">
        <f>IF('Merit Badge Counts'!U109=46,"X","")</f>
        <v/>
      </c>
      <c r="GJ109" s="147"/>
      <c r="GK109" s="225"/>
      <c r="GL109" s="226"/>
      <c r="GM109" s="145"/>
      <c r="GN109" s="146"/>
      <c r="GO109" s="146"/>
      <c r="GP109" s="32" t="str">
        <f>IF('Merit Badge Counts'!V109=51,"X","")</f>
        <v/>
      </c>
      <c r="GQ109" s="147"/>
      <c r="GR109" s="225"/>
      <c r="GS109" s="226"/>
      <c r="GT109" s="145"/>
      <c r="GU109" s="146"/>
      <c r="GV109" s="146"/>
      <c r="GW109" s="32" t="str">
        <f>IF('Merit Badge Counts'!W109=56,"X","")</f>
        <v/>
      </c>
      <c r="GX109" s="147"/>
      <c r="GY109" s="225"/>
      <c r="GZ109" s="226"/>
      <c r="HA109" s="145"/>
      <c r="HB109" s="146"/>
      <c r="HC109" s="146"/>
      <c r="HD109" s="32" t="str">
        <f>IF('Merit Badge Counts'!X109=61,"X","")</f>
        <v/>
      </c>
      <c r="HE109" s="147"/>
      <c r="HF109" s="225"/>
      <c r="HG109" s="226"/>
      <c r="HH109" s="145"/>
      <c r="HI109" s="146"/>
      <c r="HJ109" s="146"/>
      <c r="HK109" s="32" t="str">
        <f>IF('Merit Badge Counts'!Y109=66,"X","")</f>
        <v/>
      </c>
      <c r="HL109" s="160"/>
      <c r="HM109" s="225"/>
      <c r="HN109" s="226"/>
    </row>
    <row r="110" spans="1:222" x14ac:dyDescent="0.3">
      <c r="A110" s="141" t="str">
        <f>IF(Roster!B218="","",Roster!B218)</f>
        <v/>
      </c>
      <c r="B110" s="142" t="str">
        <f>IF(Roster!C218="","",Roster!C218)</f>
        <v/>
      </c>
      <c r="C110" s="145"/>
      <c r="D110" s="146"/>
      <c r="E110" s="146"/>
      <c r="F110" s="146"/>
      <c r="G110" s="146"/>
      <c r="H110" s="147"/>
      <c r="I110" s="145"/>
      <c r="J110" s="146"/>
      <c r="K110" s="146"/>
      <c r="L110" s="147"/>
      <c r="M110" s="145"/>
      <c r="N110" s="147"/>
      <c r="O110" s="145"/>
      <c r="P110" s="147"/>
      <c r="Q110" s="148"/>
      <c r="R110" s="145"/>
      <c r="S110" s="147"/>
      <c r="T110" s="148"/>
      <c r="U110" s="225"/>
      <c r="V110" s="226"/>
      <c r="W110" s="145"/>
      <c r="X110" s="146"/>
      <c r="Y110" s="147"/>
      <c r="Z110" s="145"/>
      <c r="AA110" s="146"/>
      <c r="AB110" s="147"/>
      <c r="AC110" s="145"/>
      <c r="AD110" s="146"/>
      <c r="AE110" s="146"/>
      <c r="AF110" s="147"/>
      <c r="AG110" s="145"/>
      <c r="AH110" s="146"/>
      <c r="AI110" s="146"/>
      <c r="AJ110" s="147"/>
      <c r="AK110" s="145"/>
      <c r="AL110" s="146"/>
      <c r="AM110" s="147"/>
      <c r="AN110" s="145"/>
      <c r="AO110" s="146"/>
      <c r="AP110" s="147"/>
      <c r="AQ110" s="145"/>
      <c r="AR110" s="147"/>
      <c r="AS110" s="148"/>
      <c r="AT110" s="145"/>
      <c r="AU110" s="146"/>
      <c r="AV110" s="147"/>
      <c r="AW110" s="225"/>
      <c r="AX110" s="226"/>
      <c r="AY110" s="145"/>
      <c r="AZ110" s="146"/>
      <c r="BA110" s="147"/>
      <c r="BB110" s="145"/>
      <c r="BC110" s="146"/>
      <c r="BD110" s="146"/>
      <c r="BE110" s="146"/>
      <c r="BF110" s="146"/>
      <c r="BG110" s="146"/>
      <c r="BH110" s="147"/>
      <c r="BI110" s="145"/>
      <c r="BJ110" s="146"/>
      <c r="BK110" s="146"/>
      <c r="BL110" s="147"/>
      <c r="BM110" s="148"/>
      <c r="BN110" s="145"/>
      <c r="BO110" s="146"/>
      <c r="BP110" s="146"/>
      <c r="BQ110" s="147"/>
      <c r="BR110" s="145"/>
      <c r="BS110" s="146"/>
      <c r="BT110" s="146"/>
      <c r="BU110" s="146"/>
      <c r="BV110" s="147"/>
      <c r="BW110" s="145"/>
      <c r="BX110" s="146"/>
      <c r="BY110" s="147"/>
      <c r="BZ110" s="145"/>
      <c r="CA110" s="146"/>
      <c r="CB110" s="146"/>
      <c r="CC110" s="146"/>
      <c r="CD110" s="147"/>
      <c r="CE110" s="145"/>
      <c r="CF110" s="147"/>
      <c r="CG110" s="145"/>
      <c r="CH110" s="146"/>
      <c r="CI110" s="147"/>
      <c r="CJ110" s="225"/>
      <c r="CK110" s="226"/>
      <c r="CL110" s="145"/>
      <c r="CM110" s="147"/>
      <c r="CN110" s="145"/>
      <c r="CO110" s="146"/>
      <c r="CP110" s="146"/>
      <c r="CQ110" s="146"/>
      <c r="CR110" s="147"/>
      <c r="CS110" s="145"/>
      <c r="CT110" s="146"/>
      <c r="CU110" s="146"/>
      <c r="CV110" s="147"/>
      <c r="CW110" s="145"/>
      <c r="CX110" s="147"/>
      <c r="CY110" s="145"/>
      <c r="CZ110" s="146"/>
      <c r="DA110" s="146"/>
      <c r="DB110" s="147"/>
      <c r="DC110" s="145"/>
      <c r="DD110" s="146"/>
      <c r="DE110" s="146"/>
      <c r="DF110" s="146"/>
      <c r="DG110" s="147"/>
      <c r="DH110" s="145"/>
      <c r="DI110" s="146"/>
      <c r="DJ110" s="146"/>
      <c r="DK110" s="146"/>
      <c r="DL110" s="146"/>
      <c r="DM110" s="147"/>
      <c r="DN110" s="145"/>
      <c r="DO110" s="147"/>
      <c r="DP110" s="145"/>
      <c r="DQ110" s="146"/>
      <c r="DR110" s="146"/>
      <c r="DS110" s="147"/>
      <c r="DT110" s="148"/>
      <c r="DU110" s="154"/>
      <c r="DV110" s="146"/>
      <c r="DW110" s="147"/>
      <c r="DX110" s="225"/>
      <c r="DY110" s="226"/>
      <c r="DZ110" s="145"/>
      <c r="EA110" s="146"/>
      <c r="EB110" s="32" t="str">
        <f>IF(AND('Merit Badge Counts'!G110=4,'Merit Badge Counts'!I110=6),"X","")</f>
        <v/>
      </c>
      <c r="EC110" s="146"/>
      <c r="ED110" s="160"/>
      <c r="EE110" s="145"/>
      <c r="EF110" s="147"/>
      <c r="EG110" s="154"/>
      <c r="EH110" s="147"/>
      <c r="EI110" s="225"/>
      <c r="EJ110" s="226"/>
      <c r="EK110" s="145"/>
      <c r="EL110" s="146"/>
      <c r="EM110" s="32" t="str">
        <f>IF(AND('Merit Badge Counts'!J110=7,'Merit Badge Counts'!L110=11),"X","")</f>
        <v/>
      </c>
      <c r="EN110" s="146"/>
      <c r="EO110" s="146"/>
      <c r="EP110" s="146"/>
      <c r="EQ110" s="146"/>
      <c r="ER110" s="147"/>
      <c r="ES110" s="225"/>
      <c r="ET110" s="226"/>
      <c r="EU110" s="145"/>
      <c r="EV110" s="146"/>
      <c r="EW110" s="32" t="str">
        <f>IF(AND('Merit Badge Counts'!M110=14,'Merit Badge Counts'!O110=21),"X","")</f>
        <v/>
      </c>
      <c r="EX110" s="146"/>
      <c r="EY110" s="146"/>
      <c r="EZ110" s="146"/>
      <c r="FA110" s="147"/>
      <c r="FB110" s="225"/>
      <c r="FC110" s="226"/>
      <c r="FD110" s="145"/>
      <c r="FE110" s="146"/>
      <c r="FF110" s="146"/>
      <c r="FG110" s="32" t="str">
        <f>IF('Merit Badge Counts'!Q110=26,"X","")</f>
        <v/>
      </c>
      <c r="FH110" s="147"/>
      <c r="FI110" s="225"/>
      <c r="FJ110" s="226"/>
      <c r="FK110" s="145"/>
      <c r="FL110" s="146"/>
      <c r="FM110" s="146"/>
      <c r="FN110" s="32" t="str">
        <f>IF('Merit Badge Counts'!R110=31,"X","")</f>
        <v/>
      </c>
      <c r="FO110" s="147"/>
      <c r="FP110" s="225"/>
      <c r="FQ110" s="226"/>
      <c r="FR110" s="145"/>
      <c r="FS110" s="146"/>
      <c r="FT110" s="146"/>
      <c r="FU110" s="32" t="str">
        <f>IF('Merit Badge Counts'!S110=36,"X","")</f>
        <v/>
      </c>
      <c r="FV110" s="147"/>
      <c r="FW110" s="225"/>
      <c r="FX110" s="226"/>
      <c r="FY110" s="145"/>
      <c r="FZ110" s="146"/>
      <c r="GA110" s="146"/>
      <c r="GB110" s="32" t="str">
        <f>IF('Merit Badge Counts'!T110=41,"X","")</f>
        <v/>
      </c>
      <c r="GC110" s="147"/>
      <c r="GD110" s="225"/>
      <c r="GE110" s="226"/>
      <c r="GF110" s="145"/>
      <c r="GG110" s="146"/>
      <c r="GH110" s="146"/>
      <c r="GI110" s="32" t="str">
        <f>IF('Merit Badge Counts'!U110=46,"X","")</f>
        <v/>
      </c>
      <c r="GJ110" s="147"/>
      <c r="GK110" s="225"/>
      <c r="GL110" s="226"/>
      <c r="GM110" s="145"/>
      <c r="GN110" s="146"/>
      <c r="GO110" s="146"/>
      <c r="GP110" s="32" t="str">
        <f>IF('Merit Badge Counts'!V110=51,"X","")</f>
        <v/>
      </c>
      <c r="GQ110" s="147"/>
      <c r="GR110" s="225"/>
      <c r="GS110" s="226"/>
      <c r="GT110" s="145"/>
      <c r="GU110" s="146"/>
      <c r="GV110" s="146"/>
      <c r="GW110" s="32" t="str">
        <f>IF('Merit Badge Counts'!W110=56,"X","")</f>
        <v/>
      </c>
      <c r="GX110" s="147"/>
      <c r="GY110" s="225"/>
      <c r="GZ110" s="226"/>
      <c r="HA110" s="145"/>
      <c r="HB110" s="146"/>
      <c r="HC110" s="146"/>
      <c r="HD110" s="32" t="str">
        <f>IF('Merit Badge Counts'!X110=61,"X","")</f>
        <v/>
      </c>
      <c r="HE110" s="147"/>
      <c r="HF110" s="225"/>
      <c r="HG110" s="226"/>
      <c r="HH110" s="145"/>
      <c r="HI110" s="146"/>
      <c r="HJ110" s="146"/>
      <c r="HK110" s="32" t="str">
        <f>IF('Merit Badge Counts'!Y110=66,"X","")</f>
        <v/>
      </c>
      <c r="HL110" s="160"/>
      <c r="HM110" s="225"/>
      <c r="HN110" s="226"/>
    </row>
    <row r="111" spans="1:222" x14ac:dyDescent="0.3">
      <c r="A111" s="141" t="str">
        <f>IF(Roster!B220="","",Roster!B220)</f>
        <v/>
      </c>
      <c r="B111" s="142" t="str">
        <f>IF(Roster!C220="","",Roster!C220)</f>
        <v/>
      </c>
      <c r="C111" s="145"/>
      <c r="D111" s="146"/>
      <c r="E111" s="146"/>
      <c r="F111" s="146"/>
      <c r="G111" s="146"/>
      <c r="H111" s="147"/>
      <c r="I111" s="145"/>
      <c r="J111" s="146"/>
      <c r="K111" s="146"/>
      <c r="L111" s="147"/>
      <c r="M111" s="145"/>
      <c r="N111" s="147"/>
      <c r="O111" s="145"/>
      <c r="P111" s="147"/>
      <c r="Q111" s="148"/>
      <c r="R111" s="145"/>
      <c r="S111" s="147"/>
      <c r="T111" s="148"/>
      <c r="U111" s="225"/>
      <c r="V111" s="226"/>
      <c r="W111" s="145"/>
      <c r="X111" s="146"/>
      <c r="Y111" s="147"/>
      <c r="Z111" s="145"/>
      <c r="AA111" s="146"/>
      <c r="AB111" s="147"/>
      <c r="AC111" s="145"/>
      <c r="AD111" s="146"/>
      <c r="AE111" s="146"/>
      <c r="AF111" s="147"/>
      <c r="AG111" s="145"/>
      <c r="AH111" s="146"/>
      <c r="AI111" s="146"/>
      <c r="AJ111" s="147"/>
      <c r="AK111" s="145"/>
      <c r="AL111" s="146"/>
      <c r="AM111" s="147"/>
      <c r="AN111" s="145"/>
      <c r="AO111" s="146"/>
      <c r="AP111" s="147"/>
      <c r="AQ111" s="145"/>
      <c r="AR111" s="147"/>
      <c r="AS111" s="148"/>
      <c r="AT111" s="145"/>
      <c r="AU111" s="146"/>
      <c r="AV111" s="147"/>
      <c r="AW111" s="225"/>
      <c r="AX111" s="226"/>
      <c r="AY111" s="145"/>
      <c r="AZ111" s="146"/>
      <c r="BA111" s="147"/>
      <c r="BB111" s="145"/>
      <c r="BC111" s="146"/>
      <c r="BD111" s="146"/>
      <c r="BE111" s="146"/>
      <c r="BF111" s="146"/>
      <c r="BG111" s="146"/>
      <c r="BH111" s="147"/>
      <c r="BI111" s="145"/>
      <c r="BJ111" s="146"/>
      <c r="BK111" s="146"/>
      <c r="BL111" s="147"/>
      <c r="BM111" s="148"/>
      <c r="BN111" s="145"/>
      <c r="BO111" s="146"/>
      <c r="BP111" s="146"/>
      <c r="BQ111" s="147"/>
      <c r="BR111" s="145"/>
      <c r="BS111" s="146"/>
      <c r="BT111" s="146"/>
      <c r="BU111" s="146"/>
      <c r="BV111" s="147"/>
      <c r="BW111" s="145"/>
      <c r="BX111" s="146"/>
      <c r="BY111" s="147"/>
      <c r="BZ111" s="145"/>
      <c r="CA111" s="146"/>
      <c r="CB111" s="146"/>
      <c r="CC111" s="146"/>
      <c r="CD111" s="147"/>
      <c r="CE111" s="145"/>
      <c r="CF111" s="147"/>
      <c r="CG111" s="145"/>
      <c r="CH111" s="146"/>
      <c r="CI111" s="147"/>
      <c r="CJ111" s="225"/>
      <c r="CK111" s="226"/>
      <c r="CL111" s="145"/>
      <c r="CM111" s="147"/>
      <c r="CN111" s="145"/>
      <c r="CO111" s="146"/>
      <c r="CP111" s="146"/>
      <c r="CQ111" s="146"/>
      <c r="CR111" s="147"/>
      <c r="CS111" s="145"/>
      <c r="CT111" s="146"/>
      <c r="CU111" s="146"/>
      <c r="CV111" s="147"/>
      <c r="CW111" s="145"/>
      <c r="CX111" s="147"/>
      <c r="CY111" s="145"/>
      <c r="CZ111" s="146"/>
      <c r="DA111" s="146"/>
      <c r="DB111" s="147"/>
      <c r="DC111" s="145"/>
      <c r="DD111" s="146"/>
      <c r="DE111" s="146"/>
      <c r="DF111" s="146"/>
      <c r="DG111" s="147"/>
      <c r="DH111" s="145"/>
      <c r="DI111" s="146"/>
      <c r="DJ111" s="146"/>
      <c r="DK111" s="146"/>
      <c r="DL111" s="146"/>
      <c r="DM111" s="147"/>
      <c r="DN111" s="145"/>
      <c r="DO111" s="147"/>
      <c r="DP111" s="145"/>
      <c r="DQ111" s="146"/>
      <c r="DR111" s="146"/>
      <c r="DS111" s="147"/>
      <c r="DT111" s="148"/>
      <c r="DU111" s="154"/>
      <c r="DV111" s="146"/>
      <c r="DW111" s="147"/>
      <c r="DX111" s="225"/>
      <c r="DY111" s="226"/>
      <c r="DZ111" s="145"/>
      <c r="EA111" s="146"/>
      <c r="EB111" s="32" t="str">
        <f>IF(AND('Merit Badge Counts'!G111=4,'Merit Badge Counts'!I111=6),"X","")</f>
        <v/>
      </c>
      <c r="EC111" s="146"/>
      <c r="ED111" s="160"/>
      <c r="EE111" s="145"/>
      <c r="EF111" s="147"/>
      <c r="EG111" s="154"/>
      <c r="EH111" s="147"/>
      <c r="EI111" s="225"/>
      <c r="EJ111" s="226"/>
      <c r="EK111" s="145"/>
      <c r="EL111" s="146"/>
      <c r="EM111" s="32" t="str">
        <f>IF(AND('Merit Badge Counts'!J111=7,'Merit Badge Counts'!L111=11),"X","")</f>
        <v/>
      </c>
      <c r="EN111" s="146"/>
      <c r="EO111" s="146"/>
      <c r="EP111" s="146"/>
      <c r="EQ111" s="146"/>
      <c r="ER111" s="147"/>
      <c r="ES111" s="225"/>
      <c r="ET111" s="226"/>
      <c r="EU111" s="145"/>
      <c r="EV111" s="146"/>
      <c r="EW111" s="32" t="str">
        <f>IF(AND('Merit Badge Counts'!M111=14,'Merit Badge Counts'!O111=21),"X","")</f>
        <v/>
      </c>
      <c r="EX111" s="146"/>
      <c r="EY111" s="146"/>
      <c r="EZ111" s="146"/>
      <c r="FA111" s="147"/>
      <c r="FB111" s="225"/>
      <c r="FC111" s="226"/>
      <c r="FD111" s="145"/>
      <c r="FE111" s="146"/>
      <c r="FF111" s="146"/>
      <c r="FG111" s="32" t="str">
        <f>IF('Merit Badge Counts'!Q111=26,"X","")</f>
        <v/>
      </c>
      <c r="FH111" s="147"/>
      <c r="FI111" s="225"/>
      <c r="FJ111" s="226"/>
      <c r="FK111" s="145"/>
      <c r="FL111" s="146"/>
      <c r="FM111" s="146"/>
      <c r="FN111" s="32" t="str">
        <f>IF('Merit Badge Counts'!R111=31,"X","")</f>
        <v/>
      </c>
      <c r="FO111" s="147"/>
      <c r="FP111" s="225"/>
      <c r="FQ111" s="226"/>
      <c r="FR111" s="145"/>
      <c r="FS111" s="146"/>
      <c r="FT111" s="146"/>
      <c r="FU111" s="32" t="str">
        <f>IF('Merit Badge Counts'!S111=36,"X","")</f>
        <v/>
      </c>
      <c r="FV111" s="147"/>
      <c r="FW111" s="225"/>
      <c r="FX111" s="226"/>
      <c r="FY111" s="145"/>
      <c r="FZ111" s="146"/>
      <c r="GA111" s="146"/>
      <c r="GB111" s="32" t="str">
        <f>IF('Merit Badge Counts'!T111=41,"X","")</f>
        <v/>
      </c>
      <c r="GC111" s="147"/>
      <c r="GD111" s="225"/>
      <c r="GE111" s="226"/>
      <c r="GF111" s="145"/>
      <c r="GG111" s="146"/>
      <c r="GH111" s="146"/>
      <c r="GI111" s="32" t="str">
        <f>IF('Merit Badge Counts'!U111=46,"X","")</f>
        <v/>
      </c>
      <c r="GJ111" s="147"/>
      <c r="GK111" s="225"/>
      <c r="GL111" s="226"/>
      <c r="GM111" s="145"/>
      <c r="GN111" s="146"/>
      <c r="GO111" s="146"/>
      <c r="GP111" s="32" t="str">
        <f>IF('Merit Badge Counts'!V111=51,"X","")</f>
        <v/>
      </c>
      <c r="GQ111" s="147"/>
      <c r="GR111" s="225"/>
      <c r="GS111" s="226"/>
      <c r="GT111" s="145"/>
      <c r="GU111" s="146"/>
      <c r="GV111" s="146"/>
      <c r="GW111" s="32" t="str">
        <f>IF('Merit Badge Counts'!W111=56,"X","")</f>
        <v/>
      </c>
      <c r="GX111" s="147"/>
      <c r="GY111" s="225"/>
      <c r="GZ111" s="226"/>
      <c r="HA111" s="145"/>
      <c r="HB111" s="146"/>
      <c r="HC111" s="146"/>
      <c r="HD111" s="32" t="str">
        <f>IF('Merit Badge Counts'!X111=61,"X","")</f>
        <v/>
      </c>
      <c r="HE111" s="147"/>
      <c r="HF111" s="225"/>
      <c r="HG111" s="226"/>
      <c r="HH111" s="145"/>
      <c r="HI111" s="146"/>
      <c r="HJ111" s="146"/>
      <c r="HK111" s="32" t="str">
        <f>IF('Merit Badge Counts'!Y111=66,"X","")</f>
        <v/>
      </c>
      <c r="HL111" s="160"/>
      <c r="HM111" s="225"/>
      <c r="HN111" s="226"/>
    </row>
    <row r="112" spans="1:222" x14ac:dyDescent="0.3">
      <c r="A112" s="141" t="str">
        <f>IF(Roster!B222="","",Roster!B222)</f>
        <v/>
      </c>
      <c r="B112" s="142" t="str">
        <f>IF(Roster!C222="","",Roster!C222)</f>
        <v/>
      </c>
      <c r="C112" s="145"/>
      <c r="D112" s="146"/>
      <c r="E112" s="146"/>
      <c r="F112" s="146"/>
      <c r="G112" s="146"/>
      <c r="H112" s="147"/>
      <c r="I112" s="145"/>
      <c r="J112" s="146"/>
      <c r="K112" s="146"/>
      <c r="L112" s="147"/>
      <c r="M112" s="145"/>
      <c r="N112" s="147"/>
      <c r="O112" s="145"/>
      <c r="P112" s="147"/>
      <c r="Q112" s="148"/>
      <c r="R112" s="145"/>
      <c r="S112" s="147"/>
      <c r="T112" s="148"/>
      <c r="U112" s="225"/>
      <c r="V112" s="226"/>
      <c r="W112" s="145"/>
      <c r="X112" s="146"/>
      <c r="Y112" s="147"/>
      <c r="Z112" s="145"/>
      <c r="AA112" s="146"/>
      <c r="AB112" s="147"/>
      <c r="AC112" s="145"/>
      <c r="AD112" s="146"/>
      <c r="AE112" s="146"/>
      <c r="AF112" s="147"/>
      <c r="AG112" s="145"/>
      <c r="AH112" s="146"/>
      <c r="AI112" s="146"/>
      <c r="AJ112" s="147"/>
      <c r="AK112" s="145"/>
      <c r="AL112" s="146"/>
      <c r="AM112" s="147"/>
      <c r="AN112" s="145"/>
      <c r="AO112" s="146"/>
      <c r="AP112" s="147"/>
      <c r="AQ112" s="145"/>
      <c r="AR112" s="147"/>
      <c r="AS112" s="148"/>
      <c r="AT112" s="145"/>
      <c r="AU112" s="146"/>
      <c r="AV112" s="147"/>
      <c r="AW112" s="225"/>
      <c r="AX112" s="226"/>
      <c r="AY112" s="145"/>
      <c r="AZ112" s="146"/>
      <c r="BA112" s="147"/>
      <c r="BB112" s="145"/>
      <c r="BC112" s="146"/>
      <c r="BD112" s="146"/>
      <c r="BE112" s="146"/>
      <c r="BF112" s="146"/>
      <c r="BG112" s="146"/>
      <c r="BH112" s="147"/>
      <c r="BI112" s="145"/>
      <c r="BJ112" s="146"/>
      <c r="BK112" s="146"/>
      <c r="BL112" s="147"/>
      <c r="BM112" s="148"/>
      <c r="BN112" s="145"/>
      <c r="BO112" s="146"/>
      <c r="BP112" s="146"/>
      <c r="BQ112" s="147"/>
      <c r="BR112" s="145"/>
      <c r="BS112" s="146"/>
      <c r="BT112" s="146"/>
      <c r="BU112" s="146"/>
      <c r="BV112" s="147"/>
      <c r="BW112" s="145"/>
      <c r="BX112" s="146"/>
      <c r="BY112" s="147"/>
      <c r="BZ112" s="145"/>
      <c r="CA112" s="146"/>
      <c r="CB112" s="146"/>
      <c r="CC112" s="146"/>
      <c r="CD112" s="147"/>
      <c r="CE112" s="145"/>
      <c r="CF112" s="147"/>
      <c r="CG112" s="145"/>
      <c r="CH112" s="146"/>
      <c r="CI112" s="147"/>
      <c r="CJ112" s="225"/>
      <c r="CK112" s="226"/>
      <c r="CL112" s="145"/>
      <c r="CM112" s="147"/>
      <c r="CN112" s="145"/>
      <c r="CO112" s="146"/>
      <c r="CP112" s="146"/>
      <c r="CQ112" s="146"/>
      <c r="CR112" s="147"/>
      <c r="CS112" s="145"/>
      <c r="CT112" s="146"/>
      <c r="CU112" s="146"/>
      <c r="CV112" s="147"/>
      <c r="CW112" s="145"/>
      <c r="CX112" s="147"/>
      <c r="CY112" s="145"/>
      <c r="CZ112" s="146"/>
      <c r="DA112" s="146"/>
      <c r="DB112" s="147"/>
      <c r="DC112" s="145"/>
      <c r="DD112" s="146"/>
      <c r="DE112" s="146"/>
      <c r="DF112" s="146"/>
      <c r="DG112" s="147"/>
      <c r="DH112" s="145"/>
      <c r="DI112" s="146"/>
      <c r="DJ112" s="146"/>
      <c r="DK112" s="146"/>
      <c r="DL112" s="146"/>
      <c r="DM112" s="147"/>
      <c r="DN112" s="145"/>
      <c r="DO112" s="147"/>
      <c r="DP112" s="145"/>
      <c r="DQ112" s="146"/>
      <c r="DR112" s="146"/>
      <c r="DS112" s="147"/>
      <c r="DT112" s="148"/>
      <c r="DU112" s="154"/>
      <c r="DV112" s="146"/>
      <c r="DW112" s="147"/>
      <c r="DX112" s="225"/>
      <c r="DY112" s="226"/>
      <c r="DZ112" s="145"/>
      <c r="EA112" s="146"/>
      <c r="EB112" s="32" t="str">
        <f>IF(AND('Merit Badge Counts'!G112=4,'Merit Badge Counts'!I112=6),"X","")</f>
        <v/>
      </c>
      <c r="EC112" s="146"/>
      <c r="ED112" s="160"/>
      <c r="EE112" s="145"/>
      <c r="EF112" s="147"/>
      <c r="EG112" s="154"/>
      <c r="EH112" s="147"/>
      <c r="EI112" s="225"/>
      <c r="EJ112" s="226"/>
      <c r="EK112" s="145"/>
      <c r="EL112" s="146"/>
      <c r="EM112" s="32" t="str">
        <f>IF(AND('Merit Badge Counts'!J112=7,'Merit Badge Counts'!L112=11),"X","")</f>
        <v/>
      </c>
      <c r="EN112" s="146"/>
      <c r="EO112" s="146"/>
      <c r="EP112" s="146"/>
      <c r="EQ112" s="146"/>
      <c r="ER112" s="147"/>
      <c r="ES112" s="225"/>
      <c r="ET112" s="226"/>
      <c r="EU112" s="145"/>
      <c r="EV112" s="146"/>
      <c r="EW112" s="32" t="str">
        <f>IF(AND('Merit Badge Counts'!M112=14,'Merit Badge Counts'!O112=21),"X","")</f>
        <v/>
      </c>
      <c r="EX112" s="146"/>
      <c r="EY112" s="146"/>
      <c r="EZ112" s="146"/>
      <c r="FA112" s="147"/>
      <c r="FB112" s="225"/>
      <c r="FC112" s="226"/>
      <c r="FD112" s="145"/>
      <c r="FE112" s="146"/>
      <c r="FF112" s="146"/>
      <c r="FG112" s="32" t="str">
        <f>IF('Merit Badge Counts'!Q112=26,"X","")</f>
        <v/>
      </c>
      <c r="FH112" s="147"/>
      <c r="FI112" s="225"/>
      <c r="FJ112" s="226"/>
      <c r="FK112" s="145"/>
      <c r="FL112" s="146"/>
      <c r="FM112" s="146"/>
      <c r="FN112" s="32" t="str">
        <f>IF('Merit Badge Counts'!R112=31,"X","")</f>
        <v/>
      </c>
      <c r="FO112" s="147"/>
      <c r="FP112" s="225"/>
      <c r="FQ112" s="226"/>
      <c r="FR112" s="145"/>
      <c r="FS112" s="146"/>
      <c r="FT112" s="146"/>
      <c r="FU112" s="32" t="str">
        <f>IF('Merit Badge Counts'!S112=36,"X","")</f>
        <v/>
      </c>
      <c r="FV112" s="147"/>
      <c r="FW112" s="225"/>
      <c r="FX112" s="226"/>
      <c r="FY112" s="145"/>
      <c r="FZ112" s="146"/>
      <c r="GA112" s="146"/>
      <c r="GB112" s="32" t="str">
        <f>IF('Merit Badge Counts'!T112=41,"X","")</f>
        <v/>
      </c>
      <c r="GC112" s="147"/>
      <c r="GD112" s="225"/>
      <c r="GE112" s="226"/>
      <c r="GF112" s="145"/>
      <c r="GG112" s="146"/>
      <c r="GH112" s="146"/>
      <c r="GI112" s="32" t="str">
        <f>IF('Merit Badge Counts'!U112=46,"X","")</f>
        <v/>
      </c>
      <c r="GJ112" s="147"/>
      <c r="GK112" s="225"/>
      <c r="GL112" s="226"/>
      <c r="GM112" s="145"/>
      <c r="GN112" s="146"/>
      <c r="GO112" s="146"/>
      <c r="GP112" s="32" t="str">
        <f>IF('Merit Badge Counts'!V112=51,"X","")</f>
        <v/>
      </c>
      <c r="GQ112" s="147"/>
      <c r="GR112" s="225"/>
      <c r="GS112" s="226"/>
      <c r="GT112" s="145"/>
      <c r="GU112" s="146"/>
      <c r="GV112" s="146"/>
      <c r="GW112" s="32" t="str">
        <f>IF('Merit Badge Counts'!W112=56,"X","")</f>
        <v/>
      </c>
      <c r="GX112" s="147"/>
      <c r="GY112" s="225"/>
      <c r="GZ112" s="226"/>
      <c r="HA112" s="145"/>
      <c r="HB112" s="146"/>
      <c r="HC112" s="146"/>
      <c r="HD112" s="32" t="str">
        <f>IF('Merit Badge Counts'!X112=61,"X","")</f>
        <v/>
      </c>
      <c r="HE112" s="147"/>
      <c r="HF112" s="225"/>
      <c r="HG112" s="226"/>
      <c r="HH112" s="145"/>
      <c r="HI112" s="146"/>
      <c r="HJ112" s="146"/>
      <c r="HK112" s="32" t="str">
        <f>IF('Merit Badge Counts'!Y112=66,"X","")</f>
        <v/>
      </c>
      <c r="HL112" s="160"/>
      <c r="HM112" s="225"/>
      <c r="HN112" s="226"/>
    </row>
    <row r="113" spans="1:222" x14ac:dyDescent="0.3">
      <c r="A113" s="141" t="str">
        <f>IF(Roster!B224="","",Roster!B224)</f>
        <v/>
      </c>
      <c r="B113" s="142" t="str">
        <f>IF(Roster!C224="","",Roster!C224)</f>
        <v/>
      </c>
      <c r="C113" s="145"/>
      <c r="D113" s="146"/>
      <c r="E113" s="146"/>
      <c r="F113" s="146"/>
      <c r="G113" s="146"/>
      <c r="H113" s="147"/>
      <c r="I113" s="145"/>
      <c r="J113" s="146"/>
      <c r="K113" s="146"/>
      <c r="L113" s="147"/>
      <c r="M113" s="145"/>
      <c r="N113" s="147"/>
      <c r="O113" s="145"/>
      <c r="P113" s="147"/>
      <c r="Q113" s="148"/>
      <c r="R113" s="145"/>
      <c r="S113" s="147"/>
      <c r="T113" s="148"/>
      <c r="U113" s="225"/>
      <c r="V113" s="226"/>
      <c r="W113" s="145"/>
      <c r="X113" s="146"/>
      <c r="Y113" s="147"/>
      <c r="Z113" s="145"/>
      <c r="AA113" s="146"/>
      <c r="AB113" s="147"/>
      <c r="AC113" s="145"/>
      <c r="AD113" s="146"/>
      <c r="AE113" s="146"/>
      <c r="AF113" s="147"/>
      <c r="AG113" s="145"/>
      <c r="AH113" s="146"/>
      <c r="AI113" s="146"/>
      <c r="AJ113" s="147"/>
      <c r="AK113" s="145"/>
      <c r="AL113" s="146"/>
      <c r="AM113" s="147"/>
      <c r="AN113" s="145"/>
      <c r="AO113" s="146"/>
      <c r="AP113" s="147"/>
      <c r="AQ113" s="145"/>
      <c r="AR113" s="147"/>
      <c r="AS113" s="148"/>
      <c r="AT113" s="145"/>
      <c r="AU113" s="146"/>
      <c r="AV113" s="147"/>
      <c r="AW113" s="225"/>
      <c r="AX113" s="226"/>
      <c r="AY113" s="145"/>
      <c r="AZ113" s="146"/>
      <c r="BA113" s="147"/>
      <c r="BB113" s="145"/>
      <c r="BC113" s="146"/>
      <c r="BD113" s="146"/>
      <c r="BE113" s="146"/>
      <c r="BF113" s="146"/>
      <c r="BG113" s="146"/>
      <c r="BH113" s="147"/>
      <c r="BI113" s="145"/>
      <c r="BJ113" s="146"/>
      <c r="BK113" s="146"/>
      <c r="BL113" s="147"/>
      <c r="BM113" s="148"/>
      <c r="BN113" s="145"/>
      <c r="BO113" s="146"/>
      <c r="BP113" s="146"/>
      <c r="BQ113" s="147"/>
      <c r="BR113" s="145"/>
      <c r="BS113" s="146"/>
      <c r="BT113" s="146"/>
      <c r="BU113" s="146"/>
      <c r="BV113" s="147"/>
      <c r="BW113" s="145"/>
      <c r="BX113" s="146"/>
      <c r="BY113" s="147"/>
      <c r="BZ113" s="145"/>
      <c r="CA113" s="146"/>
      <c r="CB113" s="146"/>
      <c r="CC113" s="146"/>
      <c r="CD113" s="147"/>
      <c r="CE113" s="145"/>
      <c r="CF113" s="147"/>
      <c r="CG113" s="145"/>
      <c r="CH113" s="146"/>
      <c r="CI113" s="147"/>
      <c r="CJ113" s="225"/>
      <c r="CK113" s="226"/>
      <c r="CL113" s="145"/>
      <c r="CM113" s="147"/>
      <c r="CN113" s="145"/>
      <c r="CO113" s="146"/>
      <c r="CP113" s="146"/>
      <c r="CQ113" s="146"/>
      <c r="CR113" s="147"/>
      <c r="CS113" s="145"/>
      <c r="CT113" s="146"/>
      <c r="CU113" s="146"/>
      <c r="CV113" s="147"/>
      <c r="CW113" s="145"/>
      <c r="CX113" s="147"/>
      <c r="CY113" s="145"/>
      <c r="CZ113" s="146"/>
      <c r="DA113" s="146"/>
      <c r="DB113" s="147"/>
      <c r="DC113" s="145"/>
      <c r="DD113" s="146"/>
      <c r="DE113" s="146"/>
      <c r="DF113" s="146"/>
      <c r="DG113" s="147"/>
      <c r="DH113" s="145"/>
      <c r="DI113" s="146"/>
      <c r="DJ113" s="146"/>
      <c r="DK113" s="146"/>
      <c r="DL113" s="146"/>
      <c r="DM113" s="147"/>
      <c r="DN113" s="145"/>
      <c r="DO113" s="147"/>
      <c r="DP113" s="145"/>
      <c r="DQ113" s="146"/>
      <c r="DR113" s="146"/>
      <c r="DS113" s="147"/>
      <c r="DT113" s="148"/>
      <c r="DU113" s="154"/>
      <c r="DV113" s="146"/>
      <c r="DW113" s="147"/>
      <c r="DX113" s="225"/>
      <c r="DY113" s="226"/>
      <c r="DZ113" s="145"/>
      <c r="EA113" s="146"/>
      <c r="EB113" s="32" t="str">
        <f>IF(AND('Merit Badge Counts'!G113=4,'Merit Badge Counts'!I113=6),"X","")</f>
        <v/>
      </c>
      <c r="EC113" s="146"/>
      <c r="ED113" s="160"/>
      <c r="EE113" s="145"/>
      <c r="EF113" s="147"/>
      <c r="EG113" s="154"/>
      <c r="EH113" s="147"/>
      <c r="EI113" s="225"/>
      <c r="EJ113" s="226"/>
      <c r="EK113" s="145"/>
      <c r="EL113" s="146"/>
      <c r="EM113" s="32" t="str">
        <f>IF(AND('Merit Badge Counts'!J113=7,'Merit Badge Counts'!L113=11),"X","")</f>
        <v/>
      </c>
      <c r="EN113" s="146"/>
      <c r="EO113" s="146"/>
      <c r="EP113" s="146"/>
      <c r="EQ113" s="146"/>
      <c r="ER113" s="147"/>
      <c r="ES113" s="225"/>
      <c r="ET113" s="226"/>
      <c r="EU113" s="145"/>
      <c r="EV113" s="146"/>
      <c r="EW113" s="32" t="str">
        <f>IF(AND('Merit Badge Counts'!M113=14,'Merit Badge Counts'!O113=21),"X","")</f>
        <v/>
      </c>
      <c r="EX113" s="146"/>
      <c r="EY113" s="146"/>
      <c r="EZ113" s="146"/>
      <c r="FA113" s="147"/>
      <c r="FB113" s="225"/>
      <c r="FC113" s="226"/>
      <c r="FD113" s="145"/>
      <c r="FE113" s="146"/>
      <c r="FF113" s="146"/>
      <c r="FG113" s="32" t="str">
        <f>IF('Merit Badge Counts'!Q113=26,"X","")</f>
        <v/>
      </c>
      <c r="FH113" s="147"/>
      <c r="FI113" s="225"/>
      <c r="FJ113" s="226"/>
      <c r="FK113" s="145"/>
      <c r="FL113" s="146"/>
      <c r="FM113" s="146"/>
      <c r="FN113" s="32" t="str">
        <f>IF('Merit Badge Counts'!R113=31,"X","")</f>
        <v/>
      </c>
      <c r="FO113" s="147"/>
      <c r="FP113" s="225"/>
      <c r="FQ113" s="226"/>
      <c r="FR113" s="145"/>
      <c r="FS113" s="146"/>
      <c r="FT113" s="146"/>
      <c r="FU113" s="32" t="str">
        <f>IF('Merit Badge Counts'!S113=36,"X","")</f>
        <v/>
      </c>
      <c r="FV113" s="147"/>
      <c r="FW113" s="225"/>
      <c r="FX113" s="226"/>
      <c r="FY113" s="145"/>
      <c r="FZ113" s="146"/>
      <c r="GA113" s="146"/>
      <c r="GB113" s="32" t="str">
        <f>IF('Merit Badge Counts'!T113=41,"X","")</f>
        <v/>
      </c>
      <c r="GC113" s="147"/>
      <c r="GD113" s="225"/>
      <c r="GE113" s="226"/>
      <c r="GF113" s="145"/>
      <c r="GG113" s="146"/>
      <c r="GH113" s="146"/>
      <c r="GI113" s="32" t="str">
        <f>IF('Merit Badge Counts'!U113=46,"X","")</f>
        <v/>
      </c>
      <c r="GJ113" s="147"/>
      <c r="GK113" s="225"/>
      <c r="GL113" s="226"/>
      <c r="GM113" s="145"/>
      <c r="GN113" s="146"/>
      <c r="GO113" s="146"/>
      <c r="GP113" s="32" t="str">
        <f>IF('Merit Badge Counts'!V113=51,"X","")</f>
        <v/>
      </c>
      <c r="GQ113" s="147"/>
      <c r="GR113" s="225"/>
      <c r="GS113" s="226"/>
      <c r="GT113" s="145"/>
      <c r="GU113" s="146"/>
      <c r="GV113" s="146"/>
      <c r="GW113" s="32" t="str">
        <f>IF('Merit Badge Counts'!W113=56,"X","")</f>
        <v/>
      </c>
      <c r="GX113" s="147"/>
      <c r="GY113" s="225"/>
      <c r="GZ113" s="226"/>
      <c r="HA113" s="145"/>
      <c r="HB113" s="146"/>
      <c r="HC113" s="146"/>
      <c r="HD113" s="32" t="str">
        <f>IF('Merit Badge Counts'!X113=61,"X","")</f>
        <v/>
      </c>
      <c r="HE113" s="147"/>
      <c r="HF113" s="225"/>
      <c r="HG113" s="226"/>
      <c r="HH113" s="145"/>
      <c r="HI113" s="146"/>
      <c r="HJ113" s="146"/>
      <c r="HK113" s="32" t="str">
        <f>IF('Merit Badge Counts'!Y113=66,"X","")</f>
        <v/>
      </c>
      <c r="HL113" s="160"/>
      <c r="HM113" s="225"/>
      <c r="HN113" s="226"/>
    </row>
    <row r="114" spans="1:222" x14ac:dyDescent="0.3">
      <c r="A114" s="141" t="str">
        <f>IF(Roster!B226="","",Roster!B226)</f>
        <v/>
      </c>
      <c r="B114" s="142" t="str">
        <f>IF(Roster!C226="","",Roster!C226)</f>
        <v/>
      </c>
      <c r="C114" s="145"/>
      <c r="D114" s="146"/>
      <c r="E114" s="146"/>
      <c r="F114" s="146"/>
      <c r="G114" s="146"/>
      <c r="H114" s="147"/>
      <c r="I114" s="145"/>
      <c r="J114" s="146"/>
      <c r="K114" s="146"/>
      <c r="L114" s="147"/>
      <c r="M114" s="145"/>
      <c r="N114" s="147"/>
      <c r="O114" s="145"/>
      <c r="P114" s="147"/>
      <c r="Q114" s="148"/>
      <c r="R114" s="145"/>
      <c r="S114" s="147"/>
      <c r="T114" s="148"/>
      <c r="U114" s="225"/>
      <c r="V114" s="226"/>
      <c r="W114" s="145"/>
      <c r="X114" s="146"/>
      <c r="Y114" s="147"/>
      <c r="Z114" s="145"/>
      <c r="AA114" s="146"/>
      <c r="AB114" s="147"/>
      <c r="AC114" s="145"/>
      <c r="AD114" s="146"/>
      <c r="AE114" s="146"/>
      <c r="AF114" s="147"/>
      <c r="AG114" s="145"/>
      <c r="AH114" s="146"/>
      <c r="AI114" s="146"/>
      <c r="AJ114" s="147"/>
      <c r="AK114" s="145"/>
      <c r="AL114" s="146"/>
      <c r="AM114" s="147"/>
      <c r="AN114" s="145"/>
      <c r="AO114" s="146"/>
      <c r="AP114" s="147"/>
      <c r="AQ114" s="145"/>
      <c r="AR114" s="147"/>
      <c r="AS114" s="148"/>
      <c r="AT114" s="145"/>
      <c r="AU114" s="146"/>
      <c r="AV114" s="147"/>
      <c r="AW114" s="225"/>
      <c r="AX114" s="226"/>
      <c r="AY114" s="145"/>
      <c r="AZ114" s="146"/>
      <c r="BA114" s="147"/>
      <c r="BB114" s="145"/>
      <c r="BC114" s="146"/>
      <c r="BD114" s="146"/>
      <c r="BE114" s="146"/>
      <c r="BF114" s="146"/>
      <c r="BG114" s="146"/>
      <c r="BH114" s="147"/>
      <c r="BI114" s="145"/>
      <c r="BJ114" s="146"/>
      <c r="BK114" s="146"/>
      <c r="BL114" s="147"/>
      <c r="BM114" s="148"/>
      <c r="BN114" s="145"/>
      <c r="BO114" s="146"/>
      <c r="BP114" s="146"/>
      <c r="BQ114" s="147"/>
      <c r="BR114" s="145"/>
      <c r="BS114" s="146"/>
      <c r="BT114" s="146"/>
      <c r="BU114" s="146"/>
      <c r="BV114" s="147"/>
      <c r="BW114" s="145"/>
      <c r="BX114" s="146"/>
      <c r="BY114" s="147"/>
      <c r="BZ114" s="145"/>
      <c r="CA114" s="146"/>
      <c r="CB114" s="146"/>
      <c r="CC114" s="146"/>
      <c r="CD114" s="147"/>
      <c r="CE114" s="145"/>
      <c r="CF114" s="147"/>
      <c r="CG114" s="145"/>
      <c r="CH114" s="146"/>
      <c r="CI114" s="147"/>
      <c r="CJ114" s="225"/>
      <c r="CK114" s="226"/>
      <c r="CL114" s="145"/>
      <c r="CM114" s="147"/>
      <c r="CN114" s="145"/>
      <c r="CO114" s="146"/>
      <c r="CP114" s="146"/>
      <c r="CQ114" s="146"/>
      <c r="CR114" s="147"/>
      <c r="CS114" s="145"/>
      <c r="CT114" s="146"/>
      <c r="CU114" s="146"/>
      <c r="CV114" s="147"/>
      <c r="CW114" s="145"/>
      <c r="CX114" s="147"/>
      <c r="CY114" s="145"/>
      <c r="CZ114" s="146"/>
      <c r="DA114" s="146"/>
      <c r="DB114" s="147"/>
      <c r="DC114" s="145"/>
      <c r="DD114" s="146"/>
      <c r="DE114" s="146"/>
      <c r="DF114" s="146"/>
      <c r="DG114" s="147"/>
      <c r="DH114" s="145"/>
      <c r="DI114" s="146"/>
      <c r="DJ114" s="146"/>
      <c r="DK114" s="146"/>
      <c r="DL114" s="146"/>
      <c r="DM114" s="147"/>
      <c r="DN114" s="145"/>
      <c r="DO114" s="147"/>
      <c r="DP114" s="145"/>
      <c r="DQ114" s="146"/>
      <c r="DR114" s="146"/>
      <c r="DS114" s="147"/>
      <c r="DT114" s="148"/>
      <c r="DU114" s="154"/>
      <c r="DV114" s="146"/>
      <c r="DW114" s="147"/>
      <c r="DX114" s="225"/>
      <c r="DY114" s="226"/>
      <c r="DZ114" s="145"/>
      <c r="EA114" s="146"/>
      <c r="EB114" s="32" t="str">
        <f>IF(AND('Merit Badge Counts'!G114=4,'Merit Badge Counts'!I114=6),"X","")</f>
        <v/>
      </c>
      <c r="EC114" s="146"/>
      <c r="ED114" s="160"/>
      <c r="EE114" s="145"/>
      <c r="EF114" s="147"/>
      <c r="EG114" s="154"/>
      <c r="EH114" s="147"/>
      <c r="EI114" s="225"/>
      <c r="EJ114" s="226"/>
      <c r="EK114" s="145"/>
      <c r="EL114" s="146"/>
      <c r="EM114" s="32" t="str">
        <f>IF(AND('Merit Badge Counts'!J114=7,'Merit Badge Counts'!L114=11),"X","")</f>
        <v/>
      </c>
      <c r="EN114" s="146"/>
      <c r="EO114" s="146"/>
      <c r="EP114" s="146"/>
      <c r="EQ114" s="146"/>
      <c r="ER114" s="147"/>
      <c r="ES114" s="225"/>
      <c r="ET114" s="226"/>
      <c r="EU114" s="145"/>
      <c r="EV114" s="146"/>
      <c r="EW114" s="32" t="str">
        <f>IF(AND('Merit Badge Counts'!M114=14,'Merit Badge Counts'!O114=21),"X","")</f>
        <v/>
      </c>
      <c r="EX114" s="146"/>
      <c r="EY114" s="146"/>
      <c r="EZ114" s="146"/>
      <c r="FA114" s="147"/>
      <c r="FB114" s="225"/>
      <c r="FC114" s="226"/>
      <c r="FD114" s="145"/>
      <c r="FE114" s="146"/>
      <c r="FF114" s="146"/>
      <c r="FG114" s="32" t="str">
        <f>IF('Merit Badge Counts'!Q114=26,"X","")</f>
        <v/>
      </c>
      <c r="FH114" s="147"/>
      <c r="FI114" s="225"/>
      <c r="FJ114" s="226"/>
      <c r="FK114" s="145"/>
      <c r="FL114" s="146"/>
      <c r="FM114" s="146"/>
      <c r="FN114" s="32" t="str">
        <f>IF('Merit Badge Counts'!R114=31,"X","")</f>
        <v/>
      </c>
      <c r="FO114" s="147"/>
      <c r="FP114" s="225"/>
      <c r="FQ114" s="226"/>
      <c r="FR114" s="145"/>
      <c r="FS114" s="146"/>
      <c r="FT114" s="146"/>
      <c r="FU114" s="32" t="str">
        <f>IF('Merit Badge Counts'!S114=36,"X","")</f>
        <v/>
      </c>
      <c r="FV114" s="147"/>
      <c r="FW114" s="225"/>
      <c r="FX114" s="226"/>
      <c r="FY114" s="145"/>
      <c r="FZ114" s="146"/>
      <c r="GA114" s="146"/>
      <c r="GB114" s="32" t="str">
        <f>IF('Merit Badge Counts'!T114=41,"X","")</f>
        <v/>
      </c>
      <c r="GC114" s="147"/>
      <c r="GD114" s="225"/>
      <c r="GE114" s="226"/>
      <c r="GF114" s="145"/>
      <c r="GG114" s="146"/>
      <c r="GH114" s="146"/>
      <c r="GI114" s="32" t="str">
        <f>IF('Merit Badge Counts'!U114=46,"X","")</f>
        <v/>
      </c>
      <c r="GJ114" s="147"/>
      <c r="GK114" s="225"/>
      <c r="GL114" s="226"/>
      <c r="GM114" s="145"/>
      <c r="GN114" s="146"/>
      <c r="GO114" s="146"/>
      <c r="GP114" s="32" t="str">
        <f>IF('Merit Badge Counts'!V114=51,"X","")</f>
        <v/>
      </c>
      <c r="GQ114" s="147"/>
      <c r="GR114" s="225"/>
      <c r="GS114" s="226"/>
      <c r="GT114" s="145"/>
      <c r="GU114" s="146"/>
      <c r="GV114" s="146"/>
      <c r="GW114" s="32" t="str">
        <f>IF('Merit Badge Counts'!W114=56,"X","")</f>
        <v/>
      </c>
      <c r="GX114" s="147"/>
      <c r="GY114" s="225"/>
      <c r="GZ114" s="226"/>
      <c r="HA114" s="145"/>
      <c r="HB114" s="146"/>
      <c r="HC114" s="146"/>
      <c r="HD114" s="32" t="str">
        <f>IF('Merit Badge Counts'!X114=61,"X","")</f>
        <v/>
      </c>
      <c r="HE114" s="147"/>
      <c r="HF114" s="225"/>
      <c r="HG114" s="226"/>
      <c r="HH114" s="145"/>
      <c r="HI114" s="146"/>
      <c r="HJ114" s="146"/>
      <c r="HK114" s="32" t="str">
        <f>IF('Merit Badge Counts'!Y114=66,"X","")</f>
        <v/>
      </c>
      <c r="HL114" s="160"/>
      <c r="HM114" s="225"/>
      <c r="HN114" s="226"/>
    </row>
    <row r="115" spans="1:222" ht="15" thickBot="1" x14ac:dyDescent="0.35">
      <c r="A115" s="143" t="str">
        <f>IF(Roster!B228="","",Roster!B228)</f>
        <v/>
      </c>
      <c r="B115" s="144" t="str">
        <f>IF(Roster!C228="","",Roster!C228)</f>
        <v/>
      </c>
      <c r="C115" s="155"/>
      <c r="D115" s="156"/>
      <c r="E115" s="156"/>
      <c r="F115" s="156"/>
      <c r="G115" s="156"/>
      <c r="H115" s="157"/>
      <c r="I115" s="155"/>
      <c r="J115" s="156"/>
      <c r="K115" s="156"/>
      <c r="L115" s="157"/>
      <c r="M115" s="155"/>
      <c r="N115" s="157"/>
      <c r="O115" s="155"/>
      <c r="P115" s="157"/>
      <c r="Q115" s="158"/>
      <c r="R115" s="155"/>
      <c r="S115" s="157"/>
      <c r="T115" s="158"/>
      <c r="U115" s="227"/>
      <c r="V115" s="228"/>
      <c r="W115" s="155"/>
      <c r="X115" s="156"/>
      <c r="Y115" s="157"/>
      <c r="Z115" s="155"/>
      <c r="AA115" s="156"/>
      <c r="AB115" s="157"/>
      <c r="AC115" s="155"/>
      <c r="AD115" s="156"/>
      <c r="AE115" s="156"/>
      <c r="AF115" s="157"/>
      <c r="AG115" s="155"/>
      <c r="AH115" s="156"/>
      <c r="AI115" s="156"/>
      <c r="AJ115" s="157"/>
      <c r="AK115" s="155"/>
      <c r="AL115" s="156"/>
      <c r="AM115" s="157"/>
      <c r="AN115" s="155"/>
      <c r="AO115" s="156"/>
      <c r="AP115" s="157"/>
      <c r="AQ115" s="155"/>
      <c r="AR115" s="157"/>
      <c r="AS115" s="158"/>
      <c r="AT115" s="155"/>
      <c r="AU115" s="156"/>
      <c r="AV115" s="157"/>
      <c r="AW115" s="227"/>
      <c r="AX115" s="228"/>
      <c r="AY115" s="155"/>
      <c r="AZ115" s="156"/>
      <c r="BA115" s="157"/>
      <c r="BB115" s="155"/>
      <c r="BC115" s="156"/>
      <c r="BD115" s="156"/>
      <c r="BE115" s="156"/>
      <c r="BF115" s="156"/>
      <c r="BG115" s="156"/>
      <c r="BH115" s="157"/>
      <c r="BI115" s="155"/>
      <c r="BJ115" s="156"/>
      <c r="BK115" s="156"/>
      <c r="BL115" s="157"/>
      <c r="BM115" s="158"/>
      <c r="BN115" s="155"/>
      <c r="BO115" s="156"/>
      <c r="BP115" s="156"/>
      <c r="BQ115" s="157"/>
      <c r="BR115" s="155"/>
      <c r="BS115" s="156"/>
      <c r="BT115" s="156"/>
      <c r="BU115" s="156"/>
      <c r="BV115" s="157"/>
      <c r="BW115" s="155"/>
      <c r="BX115" s="156"/>
      <c r="BY115" s="157"/>
      <c r="BZ115" s="155"/>
      <c r="CA115" s="156"/>
      <c r="CB115" s="156"/>
      <c r="CC115" s="156"/>
      <c r="CD115" s="157"/>
      <c r="CE115" s="155"/>
      <c r="CF115" s="157"/>
      <c r="CG115" s="155"/>
      <c r="CH115" s="156"/>
      <c r="CI115" s="157"/>
      <c r="CJ115" s="227"/>
      <c r="CK115" s="228"/>
      <c r="CL115" s="155"/>
      <c r="CM115" s="157"/>
      <c r="CN115" s="155"/>
      <c r="CO115" s="156"/>
      <c r="CP115" s="156"/>
      <c r="CQ115" s="156"/>
      <c r="CR115" s="157"/>
      <c r="CS115" s="155"/>
      <c r="CT115" s="156"/>
      <c r="CU115" s="156"/>
      <c r="CV115" s="157"/>
      <c r="CW115" s="155"/>
      <c r="CX115" s="157"/>
      <c r="CY115" s="155"/>
      <c r="CZ115" s="156"/>
      <c r="DA115" s="156"/>
      <c r="DB115" s="157"/>
      <c r="DC115" s="155"/>
      <c r="DD115" s="156"/>
      <c r="DE115" s="156"/>
      <c r="DF115" s="156"/>
      <c r="DG115" s="157"/>
      <c r="DH115" s="155"/>
      <c r="DI115" s="156"/>
      <c r="DJ115" s="156"/>
      <c r="DK115" s="156"/>
      <c r="DL115" s="156"/>
      <c r="DM115" s="157"/>
      <c r="DN115" s="155"/>
      <c r="DO115" s="157"/>
      <c r="DP115" s="155"/>
      <c r="DQ115" s="156"/>
      <c r="DR115" s="156"/>
      <c r="DS115" s="157"/>
      <c r="DT115" s="158"/>
      <c r="DU115" s="159"/>
      <c r="DV115" s="156"/>
      <c r="DW115" s="157"/>
      <c r="DX115" s="227"/>
      <c r="DY115" s="228"/>
      <c r="DZ115" s="155"/>
      <c r="EA115" s="156"/>
      <c r="EB115" s="112" t="str">
        <f>IF(AND('Merit Badge Counts'!G115=4,'Merit Badge Counts'!I115=6),"X","")</f>
        <v/>
      </c>
      <c r="EC115" s="156"/>
      <c r="ED115" s="161"/>
      <c r="EE115" s="155"/>
      <c r="EF115" s="157"/>
      <c r="EG115" s="159"/>
      <c r="EH115" s="157"/>
      <c r="EI115" s="227"/>
      <c r="EJ115" s="228"/>
      <c r="EK115" s="155"/>
      <c r="EL115" s="156"/>
      <c r="EM115" s="112" t="str">
        <f>IF(AND('Merit Badge Counts'!J115=7,'Merit Badge Counts'!L115=11),"X","")</f>
        <v/>
      </c>
      <c r="EN115" s="156"/>
      <c r="EO115" s="156"/>
      <c r="EP115" s="156"/>
      <c r="EQ115" s="156"/>
      <c r="ER115" s="157"/>
      <c r="ES115" s="227"/>
      <c r="ET115" s="228"/>
      <c r="EU115" s="155"/>
      <c r="EV115" s="156"/>
      <c r="EW115" s="112" t="str">
        <f>IF(AND('Merit Badge Counts'!M115=14,'Merit Badge Counts'!O115=21),"X","")</f>
        <v/>
      </c>
      <c r="EX115" s="156"/>
      <c r="EY115" s="156"/>
      <c r="EZ115" s="156"/>
      <c r="FA115" s="157"/>
      <c r="FB115" s="227"/>
      <c r="FC115" s="228"/>
      <c r="FD115" s="155"/>
      <c r="FE115" s="156"/>
      <c r="FF115" s="156"/>
      <c r="FG115" s="112" t="str">
        <f>IF('Merit Badge Counts'!Q115=26,"X","")</f>
        <v/>
      </c>
      <c r="FH115" s="157"/>
      <c r="FI115" s="227"/>
      <c r="FJ115" s="228"/>
      <c r="FK115" s="155"/>
      <c r="FL115" s="156"/>
      <c r="FM115" s="156"/>
      <c r="FN115" s="112" t="str">
        <f>IF('Merit Badge Counts'!R115=31,"X","")</f>
        <v/>
      </c>
      <c r="FO115" s="157"/>
      <c r="FP115" s="227"/>
      <c r="FQ115" s="228"/>
      <c r="FR115" s="155"/>
      <c r="FS115" s="156"/>
      <c r="FT115" s="156"/>
      <c r="FU115" s="112" t="str">
        <f>IF('Merit Badge Counts'!S115=36,"X","")</f>
        <v/>
      </c>
      <c r="FV115" s="157"/>
      <c r="FW115" s="227"/>
      <c r="FX115" s="228"/>
      <c r="FY115" s="155"/>
      <c r="FZ115" s="156"/>
      <c r="GA115" s="156"/>
      <c r="GB115" s="112" t="str">
        <f>IF('Merit Badge Counts'!T115=41,"X","")</f>
        <v/>
      </c>
      <c r="GC115" s="157"/>
      <c r="GD115" s="227"/>
      <c r="GE115" s="228"/>
      <c r="GF115" s="155"/>
      <c r="GG115" s="156"/>
      <c r="GH115" s="156"/>
      <c r="GI115" s="112" t="str">
        <f>IF('Merit Badge Counts'!U115=46,"X","")</f>
        <v/>
      </c>
      <c r="GJ115" s="157"/>
      <c r="GK115" s="227"/>
      <c r="GL115" s="228"/>
      <c r="GM115" s="155"/>
      <c r="GN115" s="156"/>
      <c r="GO115" s="156"/>
      <c r="GP115" s="112" t="str">
        <f>IF('Merit Badge Counts'!V115=51,"X","")</f>
        <v/>
      </c>
      <c r="GQ115" s="157"/>
      <c r="GR115" s="227"/>
      <c r="GS115" s="228"/>
      <c r="GT115" s="155"/>
      <c r="GU115" s="156"/>
      <c r="GV115" s="156"/>
      <c r="GW115" s="112" t="str">
        <f>IF('Merit Badge Counts'!W115=56,"X","")</f>
        <v/>
      </c>
      <c r="GX115" s="157"/>
      <c r="GY115" s="227"/>
      <c r="GZ115" s="228"/>
      <c r="HA115" s="155"/>
      <c r="HB115" s="156"/>
      <c r="HC115" s="156"/>
      <c r="HD115" s="112" t="str">
        <f>IF('Merit Badge Counts'!X115=61,"X","")</f>
        <v/>
      </c>
      <c r="HE115" s="157"/>
      <c r="HF115" s="227"/>
      <c r="HG115" s="228"/>
      <c r="HH115" s="155"/>
      <c r="HI115" s="156"/>
      <c r="HJ115" s="156"/>
      <c r="HK115" s="112" t="str">
        <f>IF('Merit Badge Counts'!Y115=66,"X","")</f>
        <v/>
      </c>
      <c r="HL115" s="161"/>
      <c r="HM115" s="227"/>
      <c r="HN115" s="228"/>
    </row>
    <row r="116" spans="1:222" ht="15" thickTop="1" x14ac:dyDescent="0.3"/>
  </sheetData>
  <sheetProtection sheet="1" formatRows="0"/>
  <mergeCells count="16">
    <mergeCell ref="HH2:HN3"/>
    <mergeCell ref="C2:V3"/>
    <mergeCell ref="W2:AX3"/>
    <mergeCell ref="AY2:CK3"/>
    <mergeCell ref="GT2:GZ3"/>
    <mergeCell ref="HA2:HG3"/>
    <mergeCell ref="CL2:DY3"/>
    <mergeCell ref="DZ2:EJ3"/>
    <mergeCell ref="EK2:ET3"/>
    <mergeCell ref="EU2:FC3"/>
    <mergeCell ref="FD2:FJ3"/>
    <mergeCell ref="FK2:FQ3"/>
    <mergeCell ref="FR2:FX3"/>
    <mergeCell ref="FY2:GE3"/>
    <mergeCell ref="GF2:GL3"/>
    <mergeCell ref="GM2:GS3"/>
  </mergeCells>
  <conditionalFormatting sqref="W5:AV115">
    <cfRule type="cellIs" dxfId="64" priority="20" operator="notEqual">
      <formula>""</formula>
    </cfRule>
  </conditionalFormatting>
  <conditionalFormatting sqref="AY5:CI115">
    <cfRule type="cellIs" dxfId="63" priority="19" operator="notEqual">
      <formula>""</formula>
    </cfRule>
  </conditionalFormatting>
  <conditionalFormatting sqref="CL5:DW115">
    <cfRule type="cellIs" dxfId="62" priority="18" operator="notEqual">
      <formula>""</formula>
    </cfRule>
  </conditionalFormatting>
  <conditionalFormatting sqref="DZ5:EH115">
    <cfRule type="cellIs" dxfId="61" priority="15" operator="notEqual">
      <formula>""</formula>
    </cfRule>
  </conditionalFormatting>
  <conditionalFormatting sqref="EK5:ER115">
    <cfRule type="cellIs" dxfId="60" priority="14" operator="notEqual">
      <formula>""</formula>
    </cfRule>
  </conditionalFormatting>
  <conditionalFormatting sqref="EU5:FA115">
    <cfRule type="cellIs" dxfId="59" priority="13" operator="notEqual">
      <formula>""</formula>
    </cfRule>
  </conditionalFormatting>
  <conditionalFormatting sqref="FD5:FH115">
    <cfRule type="cellIs" dxfId="58" priority="12" operator="notEqual">
      <formula>""</formula>
    </cfRule>
  </conditionalFormatting>
  <conditionalFormatting sqref="FK5:FO115">
    <cfRule type="cellIs" dxfId="57" priority="11" operator="notEqual">
      <formula>""</formula>
    </cfRule>
  </conditionalFormatting>
  <conditionalFormatting sqref="FR5:FV115">
    <cfRule type="cellIs" dxfId="56" priority="10" operator="notEqual">
      <formula>""</formula>
    </cfRule>
  </conditionalFormatting>
  <conditionalFormatting sqref="FY5:GC115">
    <cfRule type="cellIs" dxfId="55" priority="9" operator="notEqual">
      <formula>""</formula>
    </cfRule>
  </conditionalFormatting>
  <conditionalFormatting sqref="GF5:GJ115">
    <cfRule type="cellIs" dxfId="54" priority="8" operator="notEqual">
      <formula>""</formula>
    </cfRule>
  </conditionalFormatting>
  <conditionalFormatting sqref="GM5:GQ115">
    <cfRule type="cellIs" dxfId="53" priority="7" operator="notEqual">
      <formula>""</formula>
    </cfRule>
  </conditionalFormatting>
  <conditionalFormatting sqref="GT5:GX115">
    <cfRule type="cellIs" dxfId="52" priority="6" operator="notEqual">
      <formula>""</formula>
    </cfRule>
  </conditionalFormatting>
  <conditionalFormatting sqref="HA5:HE115">
    <cfRule type="cellIs" dxfId="51" priority="5" operator="notEqual">
      <formula>""</formula>
    </cfRule>
  </conditionalFormatting>
  <conditionalFormatting sqref="HH5:HL115">
    <cfRule type="cellIs" dxfId="50" priority="4" operator="notEqual">
      <formula>""</formula>
    </cfRule>
  </conditionalFormatting>
  <conditionalFormatting sqref="R5:S115">
    <cfRule type="cellIs" dxfId="49" priority="2" operator="notEqual">
      <formula>""</formula>
    </cfRule>
  </conditionalFormatting>
  <conditionalFormatting sqref="C5:T115">
    <cfRule type="cellIs" dxfId="48" priority="1" operator="notEqual">
      <formula>""</formula>
    </cfRule>
  </conditionalFormatting>
  <pageMargins left="0.7" right="0.7" top="0.75" bottom="0.75" header="0.3" footer="0.3"/>
  <pageSetup scale="74" pageOrder="overThenDown" orientation="landscape" r:id="rId1"/>
  <rowBreaks count="2" manualBreakCount="2">
    <brk id="40" max="221" man="1"/>
    <brk id="75" max="221" man="1"/>
  </rowBreaks>
  <colBreaks count="7" manualBreakCount="7">
    <brk id="22" min="1" max="114" man="1"/>
    <brk id="50" min="1" max="114" man="1"/>
    <brk id="89" min="1" max="114" man="1"/>
    <brk id="129" min="1" max="114" man="1"/>
    <brk id="159" min="1" max="114" man="1"/>
    <brk id="180" min="1" max="114" man="1"/>
    <brk id="201" min="1" max="11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FDAC6-B574-4AE7-BDD9-62467C22CA25}">
  <dimension ref="A1:AI116"/>
  <sheetViews>
    <sheetView showGridLines="0" zoomScaleNormal="100" workbookViewId="0">
      <pane xSplit="2" ySplit="4" topLeftCell="C5" activePane="bottomRight" state="frozen"/>
      <selection pane="topRight" activeCell="C1" sqref="C1"/>
      <selection pane="bottomLeft" activeCell="A5" sqref="A5"/>
      <selection pane="bottomRight" activeCell="C5" sqref="C5"/>
    </sheetView>
  </sheetViews>
  <sheetFormatPr defaultColWidth="8.88671875" defaultRowHeight="14.4" x14ac:dyDescent="0.3"/>
  <cols>
    <col min="1" max="2" width="15.6640625" customWidth="1"/>
    <col min="3" max="3" width="8.5546875" customWidth="1"/>
    <col min="4" max="4" width="10.44140625" bestFit="1" customWidth="1"/>
    <col min="5" max="18" width="8.5546875" customWidth="1"/>
    <col min="20" max="20" width="5.5546875" bestFit="1" customWidth="1"/>
    <col min="21" max="21" width="10.33203125" bestFit="1" customWidth="1"/>
    <col min="22" max="22" width="6.88671875" bestFit="1" customWidth="1"/>
    <col min="23" max="23" width="5.109375" bestFit="1" customWidth="1"/>
    <col min="24" max="24" width="4.33203125" bestFit="1" customWidth="1"/>
    <col min="25" max="25" width="4" bestFit="1" customWidth="1"/>
    <col min="26" max="26" width="5.33203125" bestFit="1" customWidth="1"/>
    <col min="27" max="27" width="6.6640625" bestFit="1" customWidth="1"/>
    <col min="28" max="29" width="6.44140625" bestFit="1" customWidth="1"/>
    <col min="30" max="30" width="6.6640625" bestFit="1" customWidth="1"/>
    <col min="31" max="32" width="6.44140625" bestFit="1" customWidth="1"/>
    <col min="33" max="33" width="6.6640625" bestFit="1" customWidth="1"/>
    <col min="34" max="35" width="6.44140625" bestFit="1" customWidth="1"/>
  </cols>
  <sheetData>
    <row r="1" spans="1:35" x14ac:dyDescent="0.3">
      <c r="A1" t="s">
        <v>393</v>
      </c>
      <c r="T1" s="272" t="s">
        <v>74</v>
      </c>
      <c r="U1" s="272"/>
      <c r="V1" s="272"/>
      <c r="W1" s="272"/>
      <c r="X1" s="272"/>
      <c r="Y1" s="272"/>
      <c r="Z1" s="272"/>
      <c r="AA1" s="272"/>
      <c r="AB1" s="272"/>
      <c r="AC1" s="272"/>
      <c r="AD1" s="272"/>
      <c r="AE1" s="272"/>
      <c r="AF1" s="272"/>
      <c r="AG1" s="272"/>
      <c r="AH1" s="272"/>
      <c r="AI1" s="272"/>
    </row>
    <row r="2" spans="1:35" ht="15" thickBot="1" x14ac:dyDescent="0.35">
      <c r="A2" s="48" t="s">
        <v>301</v>
      </c>
      <c r="B2" s="217" t="str">
        <f>IF(Requirements!B2="","",Requirements!B2)</f>
        <v/>
      </c>
      <c r="T2" s="1"/>
      <c r="U2" s="1"/>
      <c r="V2" s="1" t="s">
        <v>71</v>
      </c>
      <c r="W2" s="1" t="s">
        <v>73</v>
      </c>
      <c r="X2" s="1"/>
      <c r="Y2" s="1"/>
      <c r="Z2" s="1"/>
      <c r="AA2" s="1" t="s">
        <v>65</v>
      </c>
      <c r="AB2" s="1" t="s">
        <v>66</v>
      </c>
      <c r="AC2" s="1" t="s">
        <v>67</v>
      </c>
      <c r="AD2" s="1" t="s">
        <v>65</v>
      </c>
      <c r="AE2" s="1" t="s">
        <v>66</v>
      </c>
      <c r="AF2" s="1" t="s">
        <v>67</v>
      </c>
      <c r="AG2" s="1" t="s">
        <v>65</v>
      </c>
      <c r="AH2" s="1" t="s">
        <v>66</v>
      </c>
      <c r="AI2" s="1" t="s">
        <v>67</v>
      </c>
    </row>
    <row r="3" spans="1:35" ht="15" thickTop="1" x14ac:dyDescent="0.3">
      <c r="C3" s="273" t="s">
        <v>58</v>
      </c>
      <c r="D3" s="273" t="s">
        <v>59</v>
      </c>
      <c r="E3" s="275" t="s">
        <v>60</v>
      </c>
      <c r="F3" s="275" t="s">
        <v>61</v>
      </c>
      <c r="G3" s="273" t="s">
        <v>62</v>
      </c>
      <c r="H3" s="273" t="s">
        <v>63</v>
      </c>
      <c r="I3" s="273" t="s">
        <v>64</v>
      </c>
      <c r="J3" s="27" t="s">
        <v>65</v>
      </c>
      <c r="K3" s="27" t="s">
        <v>66</v>
      </c>
      <c r="L3" s="27" t="s">
        <v>67</v>
      </c>
      <c r="M3" s="27" t="s">
        <v>65</v>
      </c>
      <c r="N3" s="27" t="s">
        <v>66</v>
      </c>
      <c r="O3" s="27" t="s">
        <v>67</v>
      </c>
      <c r="P3" s="27" t="s">
        <v>65</v>
      </c>
      <c r="Q3" s="27" t="s">
        <v>66</v>
      </c>
      <c r="R3" s="27" t="s">
        <v>67</v>
      </c>
      <c r="T3" s="2" t="s">
        <v>58</v>
      </c>
      <c r="U3" s="2" t="s">
        <v>59</v>
      </c>
      <c r="V3" s="2" t="s">
        <v>72</v>
      </c>
      <c r="W3" s="2" t="s">
        <v>72</v>
      </c>
      <c r="X3" s="2" t="s">
        <v>62</v>
      </c>
      <c r="Y3" s="2" t="s">
        <v>63</v>
      </c>
      <c r="Z3" s="2" t="s">
        <v>64</v>
      </c>
      <c r="AA3" s="2" t="s">
        <v>68</v>
      </c>
      <c r="AB3" s="2" t="s">
        <v>68</v>
      </c>
      <c r="AC3" s="2" t="s">
        <v>68</v>
      </c>
      <c r="AD3" s="2" t="s">
        <v>69</v>
      </c>
      <c r="AE3" s="2" t="s">
        <v>69</v>
      </c>
      <c r="AF3" s="2" t="s">
        <v>69</v>
      </c>
      <c r="AG3" s="2" t="s">
        <v>70</v>
      </c>
      <c r="AH3" s="2" t="s">
        <v>70</v>
      </c>
      <c r="AI3" s="2" t="s">
        <v>70</v>
      </c>
    </row>
    <row r="4" spans="1:35" ht="15" thickBot="1" x14ac:dyDescent="0.35">
      <c r="A4" s="3" t="s">
        <v>55</v>
      </c>
      <c r="B4" s="4" t="s">
        <v>56</v>
      </c>
      <c r="C4" s="274"/>
      <c r="D4" s="274"/>
      <c r="E4" s="276"/>
      <c r="F4" s="276"/>
      <c r="G4" s="274"/>
      <c r="H4" s="274"/>
      <c r="I4" s="274"/>
      <c r="J4" s="20" t="s">
        <v>68</v>
      </c>
      <c r="K4" s="20" t="s">
        <v>68</v>
      </c>
      <c r="L4" s="20" t="s">
        <v>68</v>
      </c>
      <c r="M4" s="20" t="s">
        <v>69</v>
      </c>
      <c r="N4" s="20" t="s">
        <v>69</v>
      </c>
      <c r="O4" s="20" t="s">
        <v>69</v>
      </c>
      <c r="P4" s="20" t="s">
        <v>70</v>
      </c>
      <c r="Q4" s="20" t="s">
        <v>70</v>
      </c>
      <c r="R4" s="20" t="s">
        <v>70</v>
      </c>
      <c r="T4" s="5">
        <v>18</v>
      </c>
      <c r="U4" s="5">
        <v>26</v>
      </c>
      <c r="V4" s="5">
        <v>37</v>
      </c>
      <c r="W4" s="5">
        <v>38</v>
      </c>
      <c r="X4" s="5">
        <v>9</v>
      </c>
      <c r="Y4" s="5">
        <v>8</v>
      </c>
      <c r="Z4" s="5">
        <v>7</v>
      </c>
      <c r="AA4" s="5">
        <v>5</v>
      </c>
      <c r="AB4" s="5">
        <v>5</v>
      </c>
      <c r="AC4" s="5">
        <v>5</v>
      </c>
      <c r="AD4" s="5">
        <v>5</v>
      </c>
      <c r="AE4" s="5">
        <v>5</v>
      </c>
      <c r="AF4" s="5">
        <v>5</v>
      </c>
      <c r="AG4" s="5">
        <v>5</v>
      </c>
      <c r="AH4" s="5">
        <v>5</v>
      </c>
      <c r="AI4" s="5">
        <v>5</v>
      </c>
    </row>
    <row r="5" spans="1:35" ht="15" thickTop="1" x14ac:dyDescent="0.3">
      <c r="A5" s="44" t="str">
        <f>IF(Requirements!A5="","",Requirements!A5)</f>
        <v/>
      </c>
      <c r="B5" s="45" t="str">
        <f>IF(Requirements!B5="","",Requirements!B5)</f>
        <v/>
      </c>
      <c r="C5" s="221" t="str">
        <f>IF(COUNTA(Requirements!C5:T5)='Ranks-Earned'!T$4,IF(Requirements!U5="","X",Requirements!U5),"")</f>
        <v/>
      </c>
      <c r="D5" s="221" t="str">
        <f>IF(C5="","",IF(COUNTA(Requirements!W5:AV5)='Ranks-Earned'!U$4,IF(Requirements!AW5="","X",Requirements!AW5),""))</f>
        <v/>
      </c>
      <c r="E5" s="221" t="str">
        <f>IF(D5="","",IF(COUNTA(Requirements!AY5:CI5)='Ranks-Earned'!V$4,IF(Requirements!CJ5="","X",Requirements!CJ5),""))</f>
        <v/>
      </c>
      <c r="F5" s="221" t="str">
        <f>IF(E5="","",IF(COUNTA(Requirements!CL5:DW5)='Ranks-Earned'!W$4,IF(Requirements!DX5="","X",Requirements!DX5),""))</f>
        <v/>
      </c>
      <c r="G5" s="221" t="str">
        <f>IF(F5="","",IF(AND(Requirements!EB5="X",COUNTA(Requirements!DZ5:EH5)='Ranks-Earned'!X$4),IF(Requirements!EI5="","X",Requirements!EI5),""))</f>
        <v/>
      </c>
      <c r="H5" s="221" t="str">
        <f>IF(G5="","",IF(AND(Requirements!EM5="X",COUNTA(Requirements!EK5:ER5)='Ranks-Earned'!Y$4),IF(Requirements!ES5="","X",Requirements!ES5),""))</f>
        <v/>
      </c>
      <c r="I5" s="221" t="str">
        <f>IF(H5="","",IF(AND(Requirements!EW5="X",COUNTA(Requirements!EU5:FA5)='Ranks-Earned'!Z$4),IF(Requirements!FB5="","X",Requirements!FB5),""))</f>
        <v/>
      </c>
      <c r="J5" s="221" t="str">
        <f>IF(I5="","",IF(AND(Requirements!FG5="X",COUNTA(Requirements!FD5:FH5)='Ranks-Earned'!AA$4),IF(Requirements!FI5="","X",Requirements!FI5),""))</f>
        <v/>
      </c>
      <c r="K5" s="221" t="str">
        <f>IF(J5="","",IF(AND(Requirements!FN5="X",COUNTA(Requirements!FK5:FO5)='Ranks-Earned'!AB$4),IF(Requirements!FP5="","X",Requirements!FP5),""))</f>
        <v/>
      </c>
      <c r="L5" s="221" t="str">
        <f>IF(K5="","",IF(AND(Requirements!FU5="X",COUNTA(Requirements!FR5:FV5)='Ranks-Earned'!AC$4),IF(Requirements!FW5="","X",Requirements!FW5),""))</f>
        <v/>
      </c>
      <c r="M5" s="221" t="str">
        <f>IF(L5="","",IF(AND(Requirements!GB5="X",COUNTA(Requirements!FY5:GC5)='Ranks-Earned'!AD$4),IF(Requirements!GD5="","X",Requirements!GD5),""))</f>
        <v/>
      </c>
      <c r="N5" s="221" t="str">
        <f>IF(M5="","",IF(AND(Requirements!GI5="X",COUNTA(Requirements!GF5:GJ5)='Ranks-Earned'!AE$4),IF(Requirements!GK5="","X",Requirements!GK5),""))</f>
        <v/>
      </c>
      <c r="O5" s="221" t="str">
        <f>IF(N5="","",IF(AND(Requirements!GP5="X",COUNTA(Requirements!GM5:GQ5)='Ranks-Earned'!AF$4),IF(Requirements!GR5="","X",Requirements!GR5),""))</f>
        <v/>
      </c>
      <c r="P5" s="221" t="str">
        <f>IF(O5="","",IF(AND(Requirements!GW5="X",COUNTA(Requirements!GT5:GX5)='Ranks-Earned'!AG$4),IF(Requirements!GY5="","X",Requirements!GY5),""))</f>
        <v/>
      </c>
      <c r="Q5" s="221" t="str">
        <f>IF(P5="","",IF(AND(Requirements!HD5="X",COUNTA(Requirements!HA5:HE5)='Ranks-Earned'!AH$4),IF(Requirements!HF5="","X",Requirements!HF5),""))</f>
        <v/>
      </c>
      <c r="R5" s="221" t="str">
        <f>IF(Q5="","",IF(AND(Requirements!HK5="X",COUNTA(Requirements!HH5:HL5)='Ranks-Earned'!AI$4),IF(Requirements!HM5="","X",Requirements!HM5),""))</f>
        <v/>
      </c>
    </row>
    <row r="6" spans="1:35" x14ac:dyDescent="0.3">
      <c r="A6" s="31" t="str">
        <f>IF(Requirements!A6="","",Requirements!A6)</f>
        <v/>
      </c>
      <c r="B6" s="33" t="str">
        <f>IF(Requirements!B6="","",Requirements!B6)</f>
        <v/>
      </c>
      <c r="C6" s="221" t="str">
        <f>IF(COUNTA(Requirements!C6:T6)='Ranks-Earned'!T$4,IF(Requirements!U6="","X",Requirements!U6),"")</f>
        <v/>
      </c>
      <c r="D6" s="221" t="str">
        <f>IF(C6="","",IF(COUNTA(Requirements!W6:AV6)='Ranks-Earned'!U$4,IF(Requirements!AW6="","X",Requirements!AW6),""))</f>
        <v/>
      </c>
      <c r="E6" s="221" t="str">
        <f>IF(D6="","",IF(COUNTA(Requirements!AY6:CI6)='Ranks-Earned'!V$4,IF(Requirements!CJ6="","X",Requirements!CJ6),""))</f>
        <v/>
      </c>
      <c r="F6" s="221" t="str">
        <f>IF(E6="","",IF(COUNTA(Requirements!CL6:DW6)='Ranks-Earned'!W$4,IF(Requirements!DX6="","X",Requirements!DX6),""))</f>
        <v/>
      </c>
      <c r="G6" s="221" t="str">
        <f>IF(F6="","",IF(AND(Requirements!EB6="X",COUNTA(Requirements!DZ6:EH6)='Ranks-Earned'!X$4),IF(Requirements!EI6="","X",Requirements!EI6),""))</f>
        <v/>
      </c>
      <c r="H6" s="221" t="str">
        <f>IF(G6="","",IF(AND(Requirements!EM6="X",COUNTA(Requirements!EK6:ER6)='Ranks-Earned'!Y$4),IF(Requirements!ES6="","X",Requirements!ES6),""))</f>
        <v/>
      </c>
      <c r="I6" s="221" t="str">
        <f>IF(H6="","",IF(AND(Requirements!EW6="X",COUNTA(Requirements!EU6:FA6)='Ranks-Earned'!Z$4),IF(Requirements!FB6="","X",Requirements!FB6),""))</f>
        <v/>
      </c>
      <c r="J6" s="221" t="str">
        <f>IF(I6="","",IF(AND(Requirements!FG6="X",COUNTA(Requirements!FD6:FH6)='Ranks-Earned'!AA$4),IF(Requirements!FI6="","X",Requirements!FI6),""))</f>
        <v/>
      </c>
      <c r="K6" s="221" t="str">
        <f>IF(J6="","",IF(AND(Requirements!FN6="X",COUNTA(Requirements!FK6:FO6)='Ranks-Earned'!AB$4),IF(Requirements!FP6="","X",Requirements!FP6),""))</f>
        <v/>
      </c>
      <c r="L6" s="221" t="str">
        <f>IF(K6="","",IF(AND(Requirements!FU6="X",COUNTA(Requirements!FR6:FV6)='Ranks-Earned'!AC$4),IF(Requirements!FW6="","X",Requirements!FW6),""))</f>
        <v/>
      </c>
      <c r="M6" s="221" t="str">
        <f>IF(L6="","",IF(AND(Requirements!GB6="X",COUNTA(Requirements!FY6:GC6)='Ranks-Earned'!AD$4),IF(Requirements!GD6="","X",Requirements!GD6),""))</f>
        <v/>
      </c>
      <c r="N6" s="221" t="str">
        <f>IF(M6="","",IF(AND(Requirements!GI6="X",COUNTA(Requirements!GF6:GJ6)='Ranks-Earned'!AE$4),IF(Requirements!GK6="","X",Requirements!GK6),""))</f>
        <v/>
      </c>
      <c r="O6" s="221" t="str">
        <f>IF(N6="","",IF(AND(Requirements!GP6="X",COUNTA(Requirements!GM6:GQ6)='Ranks-Earned'!AF$4),IF(Requirements!GR6="","X",Requirements!GR6),""))</f>
        <v/>
      </c>
      <c r="P6" s="221" t="str">
        <f>IF(O6="","",IF(AND(Requirements!GW6="X",COUNTA(Requirements!GT6:GX6)='Ranks-Earned'!AG$4),IF(Requirements!GY6="","X",Requirements!GY6),""))</f>
        <v/>
      </c>
      <c r="Q6" s="221" t="str">
        <f>IF(P6="","",IF(AND(Requirements!HD6="X",COUNTA(Requirements!HA6:HE6)='Ranks-Earned'!AH$4),IF(Requirements!HF6="","X",Requirements!HF6),""))</f>
        <v/>
      </c>
      <c r="R6" s="221" t="str">
        <f>IF(Q6="","",IF(AND(Requirements!HK6="X",COUNTA(Requirements!HH6:HL6)='Ranks-Earned'!AI$4),IF(Requirements!HM6="","X",Requirements!HM6),""))</f>
        <v/>
      </c>
    </row>
    <row r="7" spans="1:35" x14ac:dyDescent="0.3">
      <c r="A7" s="31" t="str">
        <f>IF(Requirements!A7="","",Requirements!A7)</f>
        <v/>
      </c>
      <c r="B7" s="33" t="str">
        <f>IF(Requirements!B7="","",Requirements!B7)</f>
        <v/>
      </c>
      <c r="C7" s="221" t="str">
        <f>IF(COUNTA(Requirements!C7:T7)='Ranks-Earned'!T$4,IF(Requirements!U7="","X",Requirements!U7),"")</f>
        <v/>
      </c>
      <c r="D7" s="221" t="str">
        <f>IF(C7="","",IF(COUNTA(Requirements!W7:AV7)='Ranks-Earned'!U$4,IF(Requirements!AW7="","X",Requirements!AW7),""))</f>
        <v/>
      </c>
      <c r="E7" s="221" t="str">
        <f>IF(D7="","",IF(COUNTA(Requirements!AY7:CI7)='Ranks-Earned'!V$4,IF(Requirements!CJ7="","X",Requirements!CJ7),""))</f>
        <v/>
      </c>
      <c r="F7" s="221" t="str">
        <f>IF(E7="","",IF(COUNTA(Requirements!CL7:DW7)='Ranks-Earned'!W$4,IF(Requirements!DX7="","X",Requirements!DX7),""))</f>
        <v/>
      </c>
      <c r="G7" s="221" t="str">
        <f>IF(F7="","",IF(AND(Requirements!EB7="X",COUNTA(Requirements!DZ7:EH7)='Ranks-Earned'!X$4),IF(Requirements!EI7="","X",Requirements!EI7),""))</f>
        <v/>
      </c>
      <c r="H7" s="221" t="str">
        <f>IF(G7="","",IF(AND(Requirements!EM7="X",COUNTA(Requirements!EK7:ER7)='Ranks-Earned'!Y$4),IF(Requirements!ES7="","X",Requirements!ES7),""))</f>
        <v/>
      </c>
      <c r="I7" s="221" t="str">
        <f>IF(H7="","",IF(AND(Requirements!EW7="X",COUNTA(Requirements!EU7:FA7)='Ranks-Earned'!Z$4),IF(Requirements!FB7="","X",Requirements!FB7),""))</f>
        <v/>
      </c>
      <c r="J7" s="221" t="str">
        <f>IF(I7="","",IF(AND(Requirements!FG7="X",COUNTA(Requirements!FD7:FH7)='Ranks-Earned'!AA$4),IF(Requirements!FI7="","X",Requirements!FI7),""))</f>
        <v/>
      </c>
      <c r="K7" s="221" t="str">
        <f>IF(J7="","",IF(AND(Requirements!FN7="X",COUNTA(Requirements!FK7:FO7)='Ranks-Earned'!AB$4),IF(Requirements!FP7="","X",Requirements!FP7),""))</f>
        <v/>
      </c>
      <c r="L7" s="221" t="str">
        <f>IF(K7="","",IF(AND(Requirements!FU7="X",COUNTA(Requirements!FR7:FV7)='Ranks-Earned'!AC$4),IF(Requirements!FW7="","X",Requirements!FW7),""))</f>
        <v/>
      </c>
      <c r="M7" s="221" t="str">
        <f>IF(L7="","",IF(AND(Requirements!GB7="X",COUNTA(Requirements!FY7:GC7)='Ranks-Earned'!AD$4),IF(Requirements!GD7="","X",Requirements!GD7),""))</f>
        <v/>
      </c>
      <c r="N7" s="221" t="str">
        <f>IF(M7="","",IF(AND(Requirements!GI7="X",COUNTA(Requirements!GF7:GJ7)='Ranks-Earned'!AE$4),IF(Requirements!GK7="","X",Requirements!GK7),""))</f>
        <v/>
      </c>
      <c r="O7" s="221" t="str">
        <f>IF(N7="","",IF(AND(Requirements!GP7="X",COUNTA(Requirements!GM7:GQ7)='Ranks-Earned'!AF$4),IF(Requirements!GR7="","X",Requirements!GR7),""))</f>
        <v/>
      </c>
      <c r="P7" s="221" t="str">
        <f>IF(O7="","",IF(AND(Requirements!GW7="X",COUNTA(Requirements!GT7:GX7)='Ranks-Earned'!AG$4),IF(Requirements!GY7="","X",Requirements!GY7),""))</f>
        <v/>
      </c>
      <c r="Q7" s="221" t="str">
        <f>IF(P7="","",IF(AND(Requirements!HD7="X",COUNTA(Requirements!HA7:HE7)='Ranks-Earned'!AH$4),IF(Requirements!HF7="","X",Requirements!HF7),""))</f>
        <v/>
      </c>
      <c r="R7" s="221" t="str">
        <f>IF(Q7="","",IF(AND(Requirements!HK7="X",COUNTA(Requirements!HH7:HL7)='Ranks-Earned'!AI$4),IF(Requirements!HM7="","X",Requirements!HM7),""))</f>
        <v/>
      </c>
    </row>
    <row r="8" spans="1:35" x14ac:dyDescent="0.3">
      <c r="A8" s="31" t="str">
        <f>IF(Requirements!A8="","",Requirements!A8)</f>
        <v/>
      </c>
      <c r="B8" s="33" t="str">
        <f>IF(Requirements!B8="","",Requirements!B8)</f>
        <v/>
      </c>
      <c r="C8" s="221" t="str">
        <f>IF(COUNTA(Requirements!C8:T8)='Ranks-Earned'!T$4,IF(Requirements!U8="","X",Requirements!U8),"")</f>
        <v/>
      </c>
      <c r="D8" s="221" t="str">
        <f>IF(C8="","",IF(COUNTA(Requirements!W8:AV8)='Ranks-Earned'!U$4,IF(Requirements!AW8="","X",Requirements!AW8),""))</f>
        <v/>
      </c>
      <c r="E8" s="221" t="str">
        <f>IF(D8="","",IF(COUNTA(Requirements!AY8:CI8)='Ranks-Earned'!V$4,IF(Requirements!CJ8="","X",Requirements!CJ8),""))</f>
        <v/>
      </c>
      <c r="F8" s="221" t="str">
        <f>IF(E8="","",IF(COUNTA(Requirements!CL8:DW8)='Ranks-Earned'!W$4,IF(Requirements!DX8="","X",Requirements!DX8),""))</f>
        <v/>
      </c>
      <c r="G8" s="221" t="str">
        <f>IF(F8="","",IF(AND(Requirements!EB8="X",COUNTA(Requirements!DZ8:EH8)='Ranks-Earned'!X$4),IF(Requirements!EI8="","X",Requirements!EI8),""))</f>
        <v/>
      </c>
      <c r="H8" s="221" t="str">
        <f>IF(G8="","",IF(AND(Requirements!EM8="X",COUNTA(Requirements!EK8:ER8)='Ranks-Earned'!Y$4),IF(Requirements!ES8="","X",Requirements!ES8),""))</f>
        <v/>
      </c>
      <c r="I8" s="221" t="str">
        <f>IF(H8="","",IF(AND(Requirements!EW8="X",COUNTA(Requirements!EU8:FA8)='Ranks-Earned'!Z$4),IF(Requirements!FB8="","X",Requirements!FB8),""))</f>
        <v/>
      </c>
      <c r="J8" s="221" t="str">
        <f>IF(I8="","",IF(AND(Requirements!FG8="X",COUNTA(Requirements!FD8:FH8)='Ranks-Earned'!AA$4),IF(Requirements!FI8="","X",Requirements!FI8),""))</f>
        <v/>
      </c>
      <c r="K8" s="221" t="str">
        <f>IF(J8="","",IF(AND(Requirements!FN8="X",COUNTA(Requirements!FK8:FO8)='Ranks-Earned'!AB$4),IF(Requirements!FP8="","X",Requirements!FP8),""))</f>
        <v/>
      </c>
      <c r="L8" s="221" t="str">
        <f>IF(K8="","",IF(AND(Requirements!FU8="X",COUNTA(Requirements!FR8:FV8)='Ranks-Earned'!AC$4),IF(Requirements!FW8="","X",Requirements!FW8),""))</f>
        <v/>
      </c>
      <c r="M8" s="221" t="str">
        <f>IF(L8="","",IF(AND(Requirements!GB8="X",COUNTA(Requirements!FY8:GC8)='Ranks-Earned'!AD$4),IF(Requirements!GD8="","X",Requirements!GD8),""))</f>
        <v/>
      </c>
      <c r="N8" s="221" t="str">
        <f>IF(M8="","",IF(AND(Requirements!GI8="X",COUNTA(Requirements!GF8:GJ8)='Ranks-Earned'!AE$4),IF(Requirements!GK8="","X",Requirements!GK8),""))</f>
        <v/>
      </c>
      <c r="O8" s="221" t="str">
        <f>IF(N8="","",IF(AND(Requirements!GP8="X",COUNTA(Requirements!GM8:GQ8)='Ranks-Earned'!AF$4),IF(Requirements!GR8="","X",Requirements!GR8),""))</f>
        <v/>
      </c>
      <c r="P8" s="221" t="str">
        <f>IF(O8="","",IF(AND(Requirements!GW8="X",COUNTA(Requirements!GT8:GX8)='Ranks-Earned'!AG$4),IF(Requirements!GY8="","X",Requirements!GY8),""))</f>
        <v/>
      </c>
      <c r="Q8" s="221" t="str">
        <f>IF(P8="","",IF(AND(Requirements!HD8="X",COUNTA(Requirements!HA8:HE8)='Ranks-Earned'!AH$4),IF(Requirements!HF8="","X",Requirements!HF8),""))</f>
        <v/>
      </c>
      <c r="R8" s="221" t="str">
        <f>IF(Q8="","",IF(AND(Requirements!HK8="X",COUNTA(Requirements!HH8:HL8)='Ranks-Earned'!AI$4),IF(Requirements!HM8="","X",Requirements!HM8),""))</f>
        <v/>
      </c>
    </row>
    <row r="9" spans="1:35" x14ac:dyDescent="0.3">
      <c r="A9" s="31" t="str">
        <f>IF(Requirements!A9="","",Requirements!A9)</f>
        <v/>
      </c>
      <c r="B9" s="33" t="str">
        <f>IF(Requirements!B9="","",Requirements!B9)</f>
        <v/>
      </c>
      <c r="C9" s="221" t="str">
        <f>IF(COUNTA(Requirements!C9:T9)='Ranks-Earned'!T$4,IF(Requirements!U9="","X",Requirements!U9),"")</f>
        <v/>
      </c>
      <c r="D9" s="221" t="str">
        <f>IF(C9="","",IF(COUNTA(Requirements!W9:AV9)='Ranks-Earned'!U$4,IF(Requirements!AW9="","X",Requirements!AW9),""))</f>
        <v/>
      </c>
      <c r="E9" s="221" t="str">
        <f>IF(D9="","",IF(COUNTA(Requirements!AY9:CI9)='Ranks-Earned'!V$4,IF(Requirements!CJ9="","X",Requirements!CJ9),""))</f>
        <v/>
      </c>
      <c r="F9" s="221" t="str">
        <f>IF(E9="","",IF(COUNTA(Requirements!CL9:DW9)='Ranks-Earned'!W$4,IF(Requirements!DX9="","X",Requirements!DX9),""))</f>
        <v/>
      </c>
      <c r="G9" s="221" t="str">
        <f>IF(F9="","",IF(AND(Requirements!EB9="X",COUNTA(Requirements!DZ9:EH9)='Ranks-Earned'!X$4),IF(Requirements!EI9="","X",Requirements!EI9),""))</f>
        <v/>
      </c>
      <c r="H9" s="221" t="str">
        <f>IF(G9="","",IF(AND(Requirements!EM9="X",COUNTA(Requirements!EK9:ER9)='Ranks-Earned'!Y$4),IF(Requirements!ES9="","X",Requirements!ES9),""))</f>
        <v/>
      </c>
      <c r="I9" s="221" t="str">
        <f>IF(H9="","",IF(AND(Requirements!EW9="X",COUNTA(Requirements!EU9:FA9)='Ranks-Earned'!Z$4),IF(Requirements!FB9="","X",Requirements!FB9),""))</f>
        <v/>
      </c>
      <c r="J9" s="221" t="str">
        <f>IF(I9="","",IF(AND(Requirements!FG9="X",COUNTA(Requirements!FD9:FH9)='Ranks-Earned'!AA$4),IF(Requirements!FI9="","X",Requirements!FI9),""))</f>
        <v/>
      </c>
      <c r="K9" s="221" t="str">
        <f>IF(J9="","",IF(AND(Requirements!FN9="X",COUNTA(Requirements!FK9:FO9)='Ranks-Earned'!AB$4),IF(Requirements!FP9="","X",Requirements!FP9),""))</f>
        <v/>
      </c>
      <c r="L9" s="221" t="str">
        <f>IF(K9="","",IF(AND(Requirements!FU9="X",COUNTA(Requirements!FR9:FV9)='Ranks-Earned'!AC$4),IF(Requirements!FW9="","X",Requirements!FW9),""))</f>
        <v/>
      </c>
      <c r="M9" s="221" t="str">
        <f>IF(L9="","",IF(AND(Requirements!GB9="X",COUNTA(Requirements!FY9:GC9)='Ranks-Earned'!AD$4),IF(Requirements!GD9="","X",Requirements!GD9),""))</f>
        <v/>
      </c>
      <c r="N9" s="221" t="str">
        <f>IF(M9="","",IF(AND(Requirements!GI9="X",COUNTA(Requirements!GF9:GJ9)='Ranks-Earned'!AE$4),IF(Requirements!GK9="","X",Requirements!GK9),""))</f>
        <v/>
      </c>
      <c r="O9" s="221" t="str">
        <f>IF(N9="","",IF(AND(Requirements!GP9="X",COUNTA(Requirements!GM9:GQ9)='Ranks-Earned'!AF$4),IF(Requirements!GR9="","X",Requirements!GR9),""))</f>
        <v/>
      </c>
      <c r="P9" s="221" t="str">
        <f>IF(O9="","",IF(AND(Requirements!GW9="X",COUNTA(Requirements!GT9:GX9)='Ranks-Earned'!AG$4),IF(Requirements!GY9="","X",Requirements!GY9),""))</f>
        <v/>
      </c>
      <c r="Q9" s="221" t="str">
        <f>IF(P9="","",IF(AND(Requirements!HD9="X",COUNTA(Requirements!HA9:HE9)='Ranks-Earned'!AH$4),IF(Requirements!HF9="","X",Requirements!HF9),""))</f>
        <v/>
      </c>
      <c r="R9" s="221" t="str">
        <f>IF(Q9="","",IF(AND(Requirements!HK9="X",COUNTA(Requirements!HH9:HL9)='Ranks-Earned'!AI$4),IF(Requirements!HM9="","X",Requirements!HM9),""))</f>
        <v/>
      </c>
    </row>
    <row r="10" spans="1:35" x14ac:dyDescent="0.3">
      <c r="A10" s="31" t="str">
        <f>IF(Requirements!A10="","",Requirements!A10)</f>
        <v/>
      </c>
      <c r="B10" s="33" t="str">
        <f>IF(Requirements!B10="","",Requirements!B10)</f>
        <v/>
      </c>
      <c r="C10" s="221" t="str">
        <f>IF(COUNTA(Requirements!C10:T10)='Ranks-Earned'!T$4,IF(Requirements!U10="","X",Requirements!U10),"")</f>
        <v/>
      </c>
      <c r="D10" s="221" t="str">
        <f>IF(C10="","",IF(COUNTA(Requirements!W10:AV10)='Ranks-Earned'!U$4,IF(Requirements!AW10="","X",Requirements!AW10),""))</f>
        <v/>
      </c>
      <c r="E10" s="221" t="str">
        <f>IF(D10="","",IF(COUNTA(Requirements!AY10:CI10)='Ranks-Earned'!V$4,IF(Requirements!CJ10="","X",Requirements!CJ10),""))</f>
        <v/>
      </c>
      <c r="F10" s="221" t="str">
        <f>IF(E10="","",IF(COUNTA(Requirements!CL10:DW10)='Ranks-Earned'!W$4,IF(Requirements!DX10="","X",Requirements!DX10),""))</f>
        <v/>
      </c>
      <c r="G10" s="221" t="str">
        <f>IF(F10="","",IF(AND(Requirements!EB10="X",COUNTA(Requirements!DZ10:EH10)='Ranks-Earned'!X$4),IF(Requirements!EI10="","X",Requirements!EI10),""))</f>
        <v/>
      </c>
      <c r="H10" s="221" t="str">
        <f>IF(G10="","",IF(AND(Requirements!EM10="X",COUNTA(Requirements!EK10:ER10)='Ranks-Earned'!Y$4),IF(Requirements!ES10="","X",Requirements!ES10),""))</f>
        <v/>
      </c>
      <c r="I10" s="221" t="str">
        <f>IF(H10="","",IF(AND(Requirements!EW10="X",COUNTA(Requirements!EU10:FA10)='Ranks-Earned'!Z$4),IF(Requirements!FB10="","X",Requirements!FB10),""))</f>
        <v/>
      </c>
      <c r="J10" s="221" t="str">
        <f>IF(I10="","",IF(AND(Requirements!FG10="X",COUNTA(Requirements!FD10:FH10)='Ranks-Earned'!AA$4),IF(Requirements!FI10="","X",Requirements!FI10),""))</f>
        <v/>
      </c>
      <c r="K10" s="221" t="str">
        <f>IF(J10="","",IF(AND(Requirements!FN10="X",COUNTA(Requirements!FK10:FO10)='Ranks-Earned'!AB$4),IF(Requirements!FP10="","X",Requirements!FP10),""))</f>
        <v/>
      </c>
      <c r="L10" s="221" t="str">
        <f>IF(K10="","",IF(AND(Requirements!FU10="X",COUNTA(Requirements!FR10:FV10)='Ranks-Earned'!AC$4),IF(Requirements!FW10="","X",Requirements!FW10),""))</f>
        <v/>
      </c>
      <c r="M10" s="221" t="str">
        <f>IF(L10="","",IF(AND(Requirements!GB10="X",COUNTA(Requirements!FY10:GC10)='Ranks-Earned'!AD$4),IF(Requirements!GD10="","X",Requirements!GD10),""))</f>
        <v/>
      </c>
      <c r="N10" s="221" t="str">
        <f>IF(M10="","",IF(AND(Requirements!GI10="X",COUNTA(Requirements!GF10:GJ10)='Ranks-Earned'!AE$4),IF(Requirements!GK10="","X",Requirements!GK10),""))</f>
        <v/>
      </c>
      <c r="O10" s="221" t="str">
        <f>IF(N10="","",IF(AND(Requirements!GP10="X",COUNTA(Requirements!GM10:GQ10)='Ranks-Earned'!AF$4),IF(Requirements!GR10="","X",Requirements!GR10),""))</f>
        <v/>
      </c>
      <c r="P10" s="221" t="str">
        <f>IF(O10="","",IF(AND(Requirements!GW10="X",COUNTA(Requirements!GT10:GX10)='Ranks-Earned'!AG$4),IF(Requirements!GY10="","X",Requirements!GY10),""))</f>
        <v/>
      </c>
      <c r="Q10" s="221" t="str">
        <f>IF(P10="","",IF(AND(Requirements!HD10="X",COUNTA(Requirements!HA10:HE10)='Ranks-Earned'!AH$4),IF(Requirements!HF10="","X",Requirements!HF10),""))</f>
        <v/>
      </c>
      <c r="R10" s="221" t="str">
        <f>IF(Q10="","",IF(AND(Requirements!HK10="X",COUNTA(Requirements!HH10:HL10)='Ranks-Earned'!AI$4),IF(Requirements!HM10="","X",Requirements!HM10),""))</f>
        <v/>
      </c>
    </row>
    <row r="11" spans="1:35" x14ac:dyDescent="0.3">
      <c r="A11" s="31" t="str">
        <f>IF(Requirements!A11="","",Requirements!A11)</f>
        <v/>
      </c>
      <c r="B11" s="33" t="str">
        <f>IF(Requirements!B11="","",Requirements!B11)</f>
        <v/>
      </c>
      <c r="C11" s="221" t="str">
        <f>IF(COUNTA(Requirements!C11:T11)='Ranks-Earned'!T$4,IF(Requirements!U11="","X",Requirements!U11),"")</f>
        <v/>
      </c>
      <c r="D11" s="221" t="str">
        <f>IF(C11="","",IF(COUNTA(Requirements!W11:AV11)='Ranks-Earned'!U$4,IF(Requirements!AW11="","X",Requirements!AW11),""))</f>
        <v/>
      </c>
      <c r="E11" s="221" t="str">
        <f>IF(D11="","",IF(COUNTA(Requirements!AY11:CI11)='Ranks-Earned'!V$4,IF(Requirements!CJ11="","X",Requirements!CJ11),""))</f>
        <v/>
      </c>
      <c r="F11" s="221" t="str">
        <f>IF(E11="","",IF(COUNTA(Requirements!CL11:DW11)='Ranks-Earned'!W$4,IF(Requirements!DX11="","X",Requirements!DX11),""))</f>
        <v/>
      </c>
      <c r="G11" s="221" t="str">
        <f>IF(F11="","",IF(AND(Requirements!EB11="X",COUNTA(Requirements!DZ11:EH11)='Ranks-Earned'!X$4),IF(Requirements!EI11="","X",Requirements!EI11),""))</f>
        <v/>
      </c>
      <c r="H11" s="221" t="str">
        <f>IF(G11="","",IF(AND(Requirements!EM11="X",COUNTA(Requirements!EK11:ER11)='Ranks-Earned'!Y$4),IF(Requirements!ES11="","X",Requirements!ES11),""))</f>
        <v/>
      </c>
      <c r="I11" s="221" t="str">
        <f>IF(H11="","",IF(AND(Requirements!EW11="X",COUNTA(Requirements!EU11:FA11)='Ranks-Earned'!Z$4),IF(Requirements!FB11="","X",Requirements!FB11),""))</f>
        <v/>
      </c>
      <c r="J11" s="221" t="str">
        <f>IF(I11="","",IF(AND(Requirements!FG11="X",COUNTA(Requirements!FD11:FH11)='Ranks-Earned'!AA$4),IF(Requirements!FI11="","X",Requirements!FI11),""))</f>
        <v/>
      </c>
      <c r="K11" s="221" t="str">
        <f>IF(J11="","",IF(AND(Requirements!FN11="X",COUNTA(Requirements!FK11:FO11)='Ranks-Earned'!AB$4),IF(Requirements!FP11="","X",Requirements!FP11),""))</f>
        <v/>
      </c>
      <c r="L11" s="221" t="str">
        <f>IF(K11="","",IF(AND(Requirements!FU11="X",COUNTA(Requirements!FR11:FV11)='Ranks-Earned'!AC$4),IF(Requirements!FW11="","X",Requirements!FW11),""))</f>
        <v/>
      </c>
      <c r="M11" s="221" t="str">
        <f>IF(L11="","",IF(AND(Requirements!GB11="X",COUNTA(Requirements!FY11:GC11)='Ranks-Earned'!AD$4),IF(Requirements!GD11="","X",Requirements!GD11),""))</f>
        <v/>
      </c>
      <c r="N11" s="221" t="str">
        <f>IF(M11="","",IF(AND(Requirements!GI11="X",COUNTA(Requirements!GF11:GJ11)='Ranks-Earned'!AE$4),IF(Requirements!GK11="","X",Requirements!GK11),""))</f>
        <v/>
      </c>
      <c r="O11" s="221" t="str">
        <f>IF(N11="","",IF(AND(Requirements!GP11="X",COUNTA(Requirements!GM11:GQ11)='Ranks-Earned'!AF$4),IF(Requirements!GR11="","X",Requirements!GR11),""))</f>
        <v/>
      </c>
      <c r="P11" s="221" t="str">
        <f>IF(O11="","",IF(AND(Requirements!GW11="X",COUNTA(Requirements!GT11:GX11)='Ranks-Earned'!AG$4),IF(Requirements!GY11="","X",Requirements!GY11),""))</f>
        <v/>
      </c>
      <c r="Q11" s="221" t="str">
        <f>IF(P11="","",IF(AND(Requirements!HD11="X",COUNTA(Requirements!HA11:HE11)='Ranks-Earned'!AH$4),IF(Requirements!HF11="","X",Requirements!HF11),""))</f>
        <v/>
      </c>
      <c r="R11" s="221" t="str">
        <f>IF(Q11="","",IF(AND(Requirements!HK11="X",COUNTA(Requirements!HH11:HL11)='Ranks-Earned'!AI$4),IF(Requirements!HM11="","X",Requirements!HM11),""))</f>
        <v/>
      </c>
    </row>
    <row r="12" spans="1:35" x14ac:dyDescent="0.3">
      <c r="A12" s="31" t="str">
        <f>IF(Requirements!A12="","",Requirements!A12)</f>
        <v/>
      </c>
      <c r="B12" s="33" t="str">
        <f>IF(Requirements!B12="","",Requirements!B12)</f>
        <v/>
      </c>
      <c r="C12" s="221" t="str">
        <f>IF(COUNTA(Requirements!C12:T12)='Ranks-Earned'!T$4,IF(Requirements!U12="","X",Requirements!U12),"")</f>
        <v/>
      </c>
      <c r="D12" s="221" t="str">
        <f>IF(C12="","",IF(COUNTA(Requirements!W12:AV12)='Ranks-Earned'!U$4,IF(Requirements!AW12="","X",Requirements!AW12),""))</f>
        <v/>
      </c>
      <c r="E12" s="221" t="str">
        <f>IF(D12="","",IF(COUNTA(Requirements!AY12:CI12)='Ranks-Earned'!V$4,IF(Requirements!CJ12="","X",Requirements!CJ12),""))</f>
        <v/>
      </c>
      <c r="F12" s="221" t="str">
        <f>IF(E12="","",IF(COUNTA(Requirements!CL12:DW12)='Ranks-Earned'!W$4,IF(Requirements!DX12="","X",Requirements!DX12),""))</f>
        <v/>
      </c>
      <c r="G12" s="221" t="str">
        <f>IF(F12="","",IF(AND(Requirements!EB12="X",COUNTA(Requirements!DZ12:EH12)='Ranks-Earned'!X$4),IF(Requirements!EI12="","X",Requirements!EI12),""))</f>
        <v/>
      </c>
      <c r="H12" s="221" t="str">
        <f>IF(G12="","",IF(AND(Requirements!EM12="X",COUNTA(Requirements!EK12:ER12)='Ranks-Earned'!Y$4),IF(Requirements!ES12="","X",Requirements!ES12),""))</f>
        <v/>
      </c>
      <c r="I12" s="221" t="str">
        <f>IF(H12="","",IF(AND(Requirements!EW12="X",COUNTA(Requirements!EU12:FA12)='Ranks-Earned'!Z$4),IF(Requirements!FB12="","X",Requirements!FB12),""))</f>
        <v/>
      </c>
      <c r="J12" s="221" t="str">
        <f>IF(I12="","",IF(AND(Requirements!FG12="X",COUNTA(Requirements!FD12:FH12)='Ranks-Earned'!AA$4),IF(Requirements!FI12="","X",Requirements!FI12),""))</f>
        <v/>
      </c>
      <c r="K12" s="221" t="str">
        <f>IF(J12="","",IF(AND(Requirements!FN12="X",COUNTA(Requirements!FK12:FO12)='Ranks-Earned'!AB$4),IF(Requirements!FP12="","X",Requirements!FP12),""))</f>
        <v/>
      </c>
      <c r="L12" s="221" t="str">
        <f>IF(K12="","",IF(AND(Requirements!FU12="X",COUNTA(Requirements!FR12:FV12)='Ranks-Earned'!AC$4),IF(Requirements!FW12="","X",Requirements!FW12),""))</f>
        <v/>
      </c>
      <c r="M12" s="221" t="str">
        <f>IF(L12="","",IF(AND(Requirements!GB12="X",COUNTA(Requirements!FY12:GC12)='Ranks-Earned'!AD$4),IF(Requirements!GD12="","X",Requirements!GD12),""))</f>
        <v/>
      </c>
      <c r="N12" s="221" t="str">
        <f>IF(M12="","",IF(AND(Requirements!GI12="X",COUNTA(Requirements!GF12:GJ12)='Ranks-Earned'!AE$4),IF(Requirements!GK12="","X",Requirements!GK12),""))</f>
        <v/>
      </c>
      <c r="O12" s="221" t="str">
        <f>IF(N12="","",IF(AND(Requirements!GP12="X",COUNTA(Requirements!GM12:GQ12)='Ranks-Earned'!AF$4),IF(Requirements!GR12="","X",Requirements!GR12),""))</f>
        <v/>
      </c>
      <c r="P12" s="221" t="str">
        <f>IF(O12="","",IF(AND(Requirements!GW12="X",COUNTA(Requirements!GT12:GX12)='Ranks-Earned'!AG$4),IF(Requirements!GY12="","X",Requirements!GY12),""))</f>
        <v/>
      </c>
      <c r="Q12" s="221" t="str">
        <f>IF(P12="","",IF(AND(Requirements!HD12="X",COUNTA(Requirements!HA12:HE12)='Ranks-Earned'!AH$4),IF(Requirements!HF12="","X",Requirements!HF12),""))</f>
        <v/>
      </c>
      <c r="R12" s="221" t="str">
        <f>IF(Q12="","",IF(AND(Requirements!HK12="X",COUNTA(Requirements!HH12:HL12)='Ranks-Earned'!AI$4),IF(Requirements!HM12="","X",Requirements!HM12),""))</f>
        <v/>
      </c>
    </row>
    <row r="13" spans="1:35" x14ac:dyDescent="0.3">
      <c r="A13" s="31" t="str">
        <f>IF(Requirements!A13="","",Requirements!A13)</f>
        <v/>
      </c>
      <c r="B13" s="33" t="str">
        <f>IF(Requirements!B13="","",Requirements!B13)</f>
        <v/>
      </c>
      <c r="C13" s="221" t="str">
        <f>IF(COUNTA(Requirements!C13:T13)='Ranks-Earned'!T$4,IF(Requirements!U13="","X",Requirements!U13),"")</f>
        <v/>
      </c>
      <c r="D13" s="221" t="str">
        <f>IF(C13="","",IF(COUNTA(Requirements!W13:AV13)='Ranks-Earned'!U$4,IF(Requirements!AW13="","X",Requirements!AW13),""))</f>
        <v/>
      </c>
      <c r="E13" s="221" t="str">
        <f>IF(D13="","",IF(COUNTA(Requirements!AY13:CI13)='Ranks-Earned'!V$4,IF(Requirements!CJ13="","X",Requirements!CJ13),""))</f>
        <v/>
      </c>
      <c r="F13" s="221" t="str">
        <f>IF(E13="","",IF(COUNTA(Requirements!CL13:DW13)='Ranks-Earned'!W$4,IF(Requirements!DX13="","X",Requirements!DX13),""))</f>
        <v/>
      </c>
      <c r="G13" s="221" t="str">
        <f>IF(F13="","",IF(AND(Requirements!EB13="X",COUNTA(Requirements!DZ13:EH13)='Ranks-Earned'!X$4),IF(Requirements!EI13="","X",Requirements!EI13),""))</f>
        <v/>
      </c>
      <c r="H13" s="221" t="str">
        <f>IF(G13="","",IF(AND(Requirements!EM13="X",COUNTA(Requirements!EK13:ER13)='Ranks-Earned'!Y$4),IF(Requirements!ES13="","X",Requirements!ES13),""))</f>
        <v/>
      </c>
      <c r="I13" s="221" t="str">
        <f>IF(H13="","",IF(AND(Requirements!EW13="X",COUNTA(Requirements!EU13:FA13)='Ranks-Earned'!Z$4),IF(Requirements!FB13="","X",Requirements!FB13),""))</f>
        <v/>
      </c>
      <c r="J13" s="221" t="str">
        <f>IF(I13="","",IF(AND(Requirements!FG13="X",COUNTA(Requirements!FD13:FH13)='Ranks-Earned'!AA$4),IF(Requirements!FI13="","X",Requirements!FI13),""))</f>
        <v/>
      </c>
      <c r="K13" s="221" t="str">
        <f>IF(J13="","",IF(AND(Requirements!FN13="X",COUNTA(Requirements!FK13:FO13)='Ranks-Earned'!AB$4),IF(Requirements!FP13="","X",Requirements!FP13),""))</f>
        <v/>
      </c>
      <c r="L13" s="221" t="str">
        <f>IF(K13="","",IF(AND(Requirements!FU13="X",COUNTA(Requirements!FR13:FV13)='Ranks-Earned'!AC$4),IF(Requirements!FW13="","X",Requirements!FW13),""))</f>
        <v/>
      </c>
      <c r="M13" s="221" t="str">
        <f>IF(L13="","",IF(AND(Requirements!GB13="X",COUNTA(Requirements!FY13:GC13)='Ranks-Earned'!AD$4),IF(Requirements!GD13="","X",Requirements!GD13),""))</f>
        <v/>
      </c>
      <c r="N13" s="221" t="str">
        <f>IF(M13="","",IF(AND(Requirements!GI13="X",COUNTA(Requirements!GF13:GJ13)='Ranks-Earned'!AE$4),IF(Requirements!GK13="","X",Requirements!GK13),""))</f>
        <v/>
      </c>
      <c r="O13" s="221" t="str">
        <f>IF(N13="","",IF(AND(Requirements!GP13="X",COUNTA(Requirements!GM13:GQ13)='Ranks-Earned'!AF$4),IF(Requirements!GR13="","X",Requirements!GR13),""))</f>
        <v/>
      </c>
      <c r="P13" s="221" t="str">
        <f>IF(O13="","",IF(AND(Requirements!GW13="X",COUNTA(Requirements!GT13:GX13)='Ranks-Earned'!AG$4),IF(Requirements!GY13="","X",Requirements!GY13),""))</f>
        <v/>
      </c>
      <c r="Q13" s="221" t="str">
        <f>IF(P13="","",IF(AND(Requirements!HD13="X",COUNTA(Requirements!HA13:HE13)='Ranks-Earned'!AH$4),IF(Requirements!HF13="","X",Requirements!HF13),""))</f>
        <v/>
      </c>
      <c r="R13" s="221" t="str">
        <f>IF(Q13="","",IF(AND(Requirements!HK13="X",COUNTA(Requirements!HH13:HL13)='Ranks-Earned'!AI$4),IF(Requirements!HM13="","X",Requirements!HM13),""))</f>
        <v/>
      </c>
    </row>
    <row r="14" spans="1:35" x14ac:dyDescent="0.3">
      <c r="A14" s="31" t="str">
        <f>IF(Requirements!A14="","",Requirements!A14)</f>
        <v/>
      </c>
      <c r="B14" s="33" t="str">
        <f>IF(Requirements!B14="","",Requirements!B14)</f>
        <v/>
      </c>
      <c r="C14" s="221" t="str">
        <f>IF(COUNTA(Requirements!C14:T14)='Ranks-Earned'!T$4,IF(Requirements!U14="","X",Requirements!U14),"")</f>
        <v/>
      </c>
      <c r="D14" s="221" t="str">
        <f>IF(C14="","",IF(COUNTA(Requirements!W14:AV14)='Ranks-Earned'!U$4,IF(Requirements!AW14="","X",Requirements!AW14),""))</f>
        <v/>
      </c>
      <c r="E14" s="221" t="str">
        <f>IF(D14="","",IF(COUNTA(Requirements!AY14:CI14)='Ranks-Earned'!V$4,IF(Requirements!CJ14="","X",Requirements!CJ14),""))</f>
        <v/>
      </c>
      <c r="F14" s="221" t="str">
        <f>IF(E14="","",IF(COUNTA(Requirements!CL14:DW14)='Ranks-Earned'!W$4,IF(Requirements!DX14="","X",Requirements!DX14),""))</f>
        <v/>
      </c>
      <c r="G14" s="221" t="str">
        <f>IF(F14="","",IF(AND(Requirements!EB14="X",COUNTA(Requirements!DZ14:EH14)='Ranks-Earned'!X$4),IF(Requirements!EI14="","X",Requirements!EI14),""))</f>
        <v/>
      </c>
      <c r="H14" s="221" t="str">
        <f>IF(G14="","",IF(AND(Requirements!EM14="X",COUNTA(Requirements!EK14:ER14)='Ranks-Earned'!Y$4),IF(Requirements!ES14="","X",Requirements!ES14),""))</f>
        <v/>
      </c>
      <c r="I14" s="221" t="str">
        <f>IF(H14="","",IF(AND(Requirements!EW14="X",COUNTA(Requirements!EU14:FA14)='Ranks-Earned'!Z$4),IF(Requirements!FB14="","X",Requirements!FB14),""))</f>
        <v/>
      </c>
      <c r="J14" s="221" t="str">
        <f>IF(I14="","",IF(AND(Requirements!FG14="X",COUNTA(Requirements!FD14:FH14)='Ranks-Earned'!AA$4),IF(Requirements!FI14="","X",Requirements!FI14),""))</f>
        <v/>
      </c>
      <c r="K14" s="221" t="str">
        <f>IF(J14="","",IF(AND(Requirements!FN14="X",COUNTA(Requirements!FK14:FO14)='Ranks-Earned'!AB$4),IF(Requirements!FP14="","X",Requirements!FP14),""))</f>
        <v/>
      </c>
      <c r="L14" s="221" t="str">
        <f>IF(K14="","",IF(AND(Requirements!FU14="X",COUNTA(Requirements!FR14:FV14)='Ranks-Earned'!AC$4),IF(Requirements!FW14="","X",Requirements!FW14),""))</f>
        <v/>
      </c>
      <c r="M14" s="221" t="str">
        <f>IF(L14="","",IF(AND(Requirements!GB14="X",COUNTA(Requirements!FY14:GC14)='Ranks-Earned'!AD$4),IF(Requirements!GD14="","X",Requirements!GD14),""))</f>
        <v/>
      </c>
      <c r="N14" s="221" t="str">
        <f>IF(M14="","",IF(AND(Requirements!GI14="X",COUNTA(Requirements!GF14:GJ14)='Ranks-Earned'!AE$4),IF(Requirements!GK14="","X",Requirements!GK14),""))</f>
        <v/>
      </c>
      <c r="O14" s="221" t="str">
        <f>IF(N14="","",IF(AND(Requirements!GP14="X",COUNTA(Requirements!GM14:GQ14)='Ranks-Earned'!AF$4),IF(Requirements!GR14="","X",Requirements!GR14),""))</f>
        <v/>
      </c>
      <c r="P14" s="221" t="str">
        <f>IF(O14="","",IF(AND(Requirements!GW14="X",COUNTA(Requirements!GT14:GX14)='Ranks-Earned'!AG$4),IF(Requirements!GY14="","X",Requirements!GY14),""))</f>
        <v/>
      </c>
      <c r="Q14" s="221" t="str">
        <f>IF(P14="","",IF(AND(Requirements!HD14="X",COUNTA(Requirements!HA14:HE14)='Ranks-Earned'!AH$4),IF(Requirements!HF14="","X",Requirements!HF14),""))</f>
        <v/>
      </c>
      <c r="R14" s="221" t="str">
        <f>IF(Q14="","",IF(AND(Requirements!HK14="X",COUNTA(Requirements!HH14:HL14)='Ranks-Earned'!AI$4),IF(Requirements!HM14="","X",Requirements!HM14),""))</f>
        <v/>
      </c>
    </row>
    <row r="15" spans="1:35" x14ac:dyDescent="0.3">
      <c r="A15" s="31" t="str">
        <f>IF(Requirements!A15="","",Requirements!A15)</f>
        <v/>
      </c>
      <c r="B15" s="33" t="str">
        <f>IF(Requirements!B15="","",Requirements!B15)</f>
        <v/>
      </c>
      <c r="C15" s="221" t="str">
        <f>IF(COUNTA(Requirements!C15:T15)='Ranks-Earned'!T$4,IF(Requirements!U15="","X",Requirements!U15),"")</f>
        <v/>
      </c>
      <c r="D15" s="221" t="str">
        <f>IF(C15="","",IF(COUNTA(Requirements!W15:AV15)='Ranks-Earned'!U$4,IF(Requirements!AW15="","X",Requirements!AW15),""))</f>
        <v/>
      </c>
      <c r="E15" s="221" t="str">
        <f>IF(D15="","",IF(COUNTA(Requirements!AY15:CI15)='Ranks-Earned'!V$4,IF(Requirements!CJ15="","X",Requirements!CJ15),""))</f>
        <v/>
      </c>
      <c r="F15" s="221" t="str">
        <f>IF(E15="","",IF(COUNTA(Requirements!CL15:DW15)='Ranks-Earned'!W$4,IF(Requirements!DX15="","X",Requirements!DX15),""))</f>
        <v/>
      </c>
      <c r="G15" s="221" t="str">
        <f>IF(F15="","",IF(AND(Requirements!EB15="X",COUNTA(Requirements!DZ15:EH15)='Ranks-Earned'!X$4),IF(Requirements!EI15="","X",Requirements!EI15),""))</f>
        <v/>
      </c>
      <c r="H15" s="221" t="str">
        <f>IF(G15="","",IF(AND(Requirements!EM15="X",COUNTA(Requirements!EK15:ER15)='Ranks-Earned'!Y$4),IF(Requirements!ES15="","X",Requirements!ES15),""))</f>
        <v/>
      </c>
      <c r="I15" s="221" t="str">
        <f>IF(H15="","",IF(AND(Requirements!EW15="X",COUNTA(Requirements!EU15:FA15)='Ranks-Earned'!Z$4),IF(Requirements!FB15="","X",Requirements!FB15),""))</f>
        <v/>
      </c>
      <c r="J15" s="221" t="str">
        <f>IF(I15="","",IF(AND(Requirements!FG15="X",COUNTA(Requirements!FD15:FH15)='Ranks-Earned'!AA$4),IF(Requirements!FI15="","X",Requirements!FI15),""))</f>
        <v/>
      </c>
      <c r="K15" s="221" t="str">
        <f>IF(J15="","",IF(AND(Requirements!FN15="X",COUNTA(Requirements!FK15:FO15)='Ranks-Earned'!AB$4),IF(Requirements!FP15="","X",Requirements!FP15),""))</f>
        <v/>
      </c>
      <c r="L15" s="221" t="str">
        <f>IF(K15="","",IF(AND(Requirements!FU15="X",COUNTA(Requirements!FR15:FV15)='Ranks-Earned'!AC$4),IF(Requirements!FW15="","X",Requirements!FW15),""))</f>
        <v/>
      </c>
      <c r="M15" s="221" t="str">
        <f>IF(L15="","",IF(AND(Requirements!GB15="X",COUNTA(Requirements!FY15:GC15)='Ranks-Earned'!AD$4),IF(Requirements!GD15="","X",Requirements!GD15),""))</f>
        <v/>
      </c>
      <c r="N15" s="221" t="str">
        <f>IF(M15="","",IF(AND(Requirements!GI15="X",COUNTA(Requirements!GF15:GJ15)='Ranks-Earned'!AE$4),IF(Requirements!GK15="","X",Requirements!GK15),""))</f>
        <v/>
      </c>
      <c r="O15" s="221" t="str">
        <f>IF(N15="","",IF(AND(Requirements!GP15="X",COUNTA(Requirements!GM15:GQ15)='Ranks-Earned'!AF$4),IF(Requirements!GR15="","X",Requirements!GR15),""))</f>
        <v/>
      </c>
      <c r="P15" s="221" t="str">
        <f>IF(O15="","",IF(AND(Requirements!GW15="X",COUNTA(Requirements!GT15:GX15)='Ranks-Earned'!AG$4),IF(Requirements!GY15="","X",Requirements!GY15),""))</f>
        <v/>
      </c>
      <c r="Q15" s="221" t="str">
        <f>IF(P15="","",IF(AND(Requirements!HD15="X",COUNTA(Requirements!HA15:HE15)='Ranks-Earned'!AH$4),IF(Requirements!HF15="","X",Requirements!HF15),""))</f>
        <v/>
      </c>
      <c r="R15" s="221" t="str">
        <f>IF(Q15="","",IF(AND(Requirements!HK15="X",COUNTA(Requirements!HH15:HL15)='Ranks-Earned'!AI$4),IF(Requirements!HM15="","X",Requirements!HM15),""))</f>
        <v/>
      </c>
    </row>
    <row r="16" spans="1:35" x14ac:dyDescent="0.3">
      <c r="A16" s="31" t="str">
        <f>IF(Requirements!A16="","",Requirements!A16)</f>
        <v/>
      </c>
      <c r="B16" s="33" t="str">
        <f>IF(Requirements!B16="","",Requirements!B16)</f>
        <v/>
      </c>
      <c r="C16" s="221" t="str">
        <f>IF(COUNTA(Requirements!C16:T16)='Ranks-Earned'!T$4,IF(Requirements!U16="","X",Requirements!U16),"")</f>
        <v/>
      </c>
      <c r="D16" s="221" t="str">
        <f>IF(C16="","",IF(COUNTA(Requirements!W16:AV16)='Ranks-Earned'!U$4,IF(Requirements!AW16="","X",Requirements!AW16),""))</f>
        <v/>
      </c>
      <c r="E16" s="221" t="str">
        <f>IF(D16="","",IF(COUNTA(Requirements!AY16:CI16)='Ranks-Earned'!V$4,IF(Requirements!CJ16="","X",Requirements!CJ16),""))</f>
        <v/>
      </c>
      <c r="F16" s="221" t="str">
        <f>IF(E16="","",IF(COUNTA(Requirements!CL16:DW16)='Ranks-Earned'!W$4,IF(Requirements!DX16="","X",Requirements!DX16),""))</f>
        <v/>
      </c>
      <c r="G16" s="221" t="str">
        <f>IF(F16="","",IF(AND(Requirements!EB16="X",COUNTA(Requirements!DZ16:EH16)='Ranks-Earned'!X$4),IF(Requirements!EI16="","X",Requirements!EI16),""))</f>
        <v/>
      </c>
      <c r="H16" s="221" t="str">
        <f>IF(G16="","",IF(AND(Requirements!EM16="X",COUNTA(Requirements!EK16:ER16)='Ranks-Earned'!Y$4),IF(Requirements!ES16="","X",Requirements!ES16),""))</f>
        <v/>
      </c>
      <c r="I16" s="221" t="str">
        <f>IF(H16="","",IF(AND(Requirements!EW16="X",COUNTA(Requirements!EU16:FA16)='Ranks-Earned'!Z$4),IF(Requirements!FB16="","X",Requirements!FB16),""))</f>
        <v/>
      </c>
      <c r="J16" s="221" t="str">
        <f>IF(I16="","",IF(AND(Requirements!FG16="X",COUNTA(Requirements!FD16:FH16)='Ranks-Earned'!AA$4),IF(Requirements!FI16="","X",Requirements!FI16),""))</f>
        <v/>
      </c>
      <c r="K16" s="221" t="str">
        <f>IF(J16="","",IF(AND(Requirements!FN16="X",COUNTA(Requirements!FK16:FO16)='Ranks-Earned'!AB$4),IF(Requirements!FP16="","X",Requirements!FP16),""))</f>
        <v/>
      </c>
      <c r="L16" s="221" t="str">
        <f>IF(K16="","",IF(AND(Requirements!FU16="X",COUNTA(Requirements!FR16:FV16)='Ranks-Earned'!AC$4),IF(Requirements!FW16="","X",Requirements!FW16),""))</f>
        <v/>
      </c>
      <c r="M16" s="221" t="str">
        <f>IF(L16="","",IF(AND(Requirements!GB16="X",COUNTA(Requirements!FY16:GC16)='Ranks-Earned'!AD$4),IF(Requirements!GD16="","X",Requirements!GD16),""))</f>
        <v/>
      </c>
      <c r="N16" s="221" t="str">
        <f>IF(M16="","",IF(AND(Requirements!GI16="X",COUNTA(Requirements!GF16:GJ16)='Ranks-Earned'!AE$4),IF(Requirements!GK16="","X",Requirements!GK16),""))</f>
        <v/>
      </c>
      <c r="O16" s="221" t="str">
        <f>IF(N16="","",IF(AND(Requirements!GP16="X",COUNTA(Requirements!GM16:GQ16)='Ranks-Earned'!AF$4),IF(Requirements!GR16="","X",Requirements!GR16),""))</f>
        <v/>
      </c>
      <c r="P16" s="221" t="str">
        <f>IF(O16="","",IF(AND(Requirements!GW16="X",COUNTA(Requirements!GT16:GX16)='Ranks-Earned'!AG$4),IF(Requirements!GY16="","X",Requirements!GY16),""))</f>
        <v/>
      </c>
      <c r="Q16" s="221" t="str">
        <f>IF(P16="","",IF(AND(Requirements!HD16="X",COUNTA(Requirements!HA16:HE16)='Ranks-Earned'!AH$4),IF(Requirements!HF16="","X",Requirements!HF16),""))</f>
        <v/>
      </c>
      <c r="R16" s="221" t="str">
        <f>IF(Q16="","",IF(AND(Requirements!HK16="X",COUNTA(Requirements!HH16:HL16)='Ranks-Earned'!AI$4),IF(Requirements!HM16="","X",Requirements!HM16),""))</f>
        <v/>
      </c>
    </row>
    <row r="17" spans="1:18" x14ac:dyDescent="0.3">
      <c r="A17" s="31" t="str">
        <f>IF(Requirements!A17="","",Requirements!A17)</f>
        <v/>
      </c>
      <c r="B17" s="33" t="str">
        <f>IF(Requirements!B17="","",Requirements!B17)</f>
        <v/>
      </c>
      <c r="C17" s="221" t="str">
        <f>IF(COUNTA(Requirements!C17:T17)='Ranks-Earned'!T$4,IF(Requirements!U17="","X",Requirements!U17),"")</f>
        <v/>
      </c>
      <c r="D17" s="221" t="str">
        <f>IF(C17="","",IF(COUNTA(Requirements!W17:AV17)='Ranks-Earned'!U$4,IF(Requirements!AW17="","X",Requirements!AW17),""))</f>
        <v/>
      </c>
      <c r="E17" s="221" t="str">
        <f>IF(D17="","",IF(COUNTA(Requirements!AY17:CI17)='Ranks-Earned'!V$4,IF(Requirements!CJ17="","X",Requirements!CJ17),""))</f>
        <v/>
      </c>
      <c r="F17" s="221" t="str">
        <f>IF(E17="","",IF(COUNTA(Requirements!CL17:DW17)='Ranks-Earned'!W$4,IF(Requirements!DX17="","X",Requirements!DX17),""))</f>
        <v/>
      </c>
      <c r="G17" s="221" t="str">
        <f>IF(F17="","",IF(AND(Requirements!EB17="X",COUNTA(Requirements!DZ17:EH17)='Ranks-Earned'!X$4),IF(Requirements!EI17="","X",Requirements!EI17),""))</f>
        <v/>
      </c>
      <c r="H17" s="221" t="str">
        <f>IF(G17="","",IF(AND(Requirements!EM17="X",COUNTA(Requirements!EK17:ER17)='Ranks-Earned'!Y$4),IF(Requirements!ES17="","X",Requirements!ES17),""))</f>
        <v/>
      </c>
      <c r="I17" s="221" t="str">
        <f>IF(H17="","",IF(AND(Requirements!EW17="X",COUNTA(Requirements!EU17:FA17)='Ranks-Earned'!Z$4),IF(Requirements!FB17="","X",Requirements!FB17),""))</f>
        <v/>
      </c>
      <c r="J17" s="221" t="str">
        <f>IF(I17="","",IF(AND(Requirements!FG17="X",COUNTA(Requirements!FD17:FH17)='Ranks-Earned'!AA$4),IF(Requirements!FI17="","X",Requirements!FI17),""))</f>
        <v/>
      </c>
      <c r="K17" s="221" t="str">
        <f>IF(J17="","",IF(AND(Requirements!FN17="X",COUNTA(Requirements!FK17:FO17)='Ranks-Earned'!AB$4),IF(Requirements!FP17="","X",Requirements!FP17),""))</f>
        <v/>
      </c>
      <c r="L17" s="221" t="str">
        <f>IF(K17="","",IF(AND(Requirements!FU17="X",COUNTA(Requirements!FR17:FV17)='Ranks-Earned'!AC$4),IF(Requirements!FW17="","X",Requirements!FW17),""))</f>
        <v/>
      </c>
      <c r="M17" s="221" t="str">
        <f>IF(L17="","",IF(AND(Requirements!GB17="X",COUNTA(Requirements!FY17:GC17)='Ranks-Earned'!AD$4),IF(Requirements!GD17="","X",Requirements!GD17),""))</f>
        <v/>
      </c>
      <c r="N17" s="221" t="str">
        <f>IF(M17="","",IF(AND(Requirements!GI17="X",COUNTA(Requirements!GF17:GJ17)='Ranks-Earned'!AE$4),IF(Requirements!GK17="","X",Requirements!GK17),""))</f>
        <v/>
      </c>
      <c r="O17" s="221" t="str">
        <f>IF(N17="","",IF(AND(Requirements!GP17="X",COUNTA(Requirements!GM17:GQ17)='Ranks-Earned'!AF$4),IF(Requirements!GR17="","X",Requirements!GR17),""))</f>
        <v/>
      </c>
      <c r="P17" s="221" t="str">
        <f>IF(O17="","",IF(AND(Requirements!GW17="X",COUNTA(Requirements!GT17:GX17)='Ranks-Earned'!AG$4),IF(Requirements!GY17="","X",Requirements!GY17),""))</f>
        <v/>
      </c>
      <c r="Q17" s="221" t="str">
        <f>IF(P17="","",IF(AND(Requirements!HD17="X",COUNTA(Requirements!HA17:HE17)='Ranks-Earned'!AH$4),IF(Requirements!HF17="","X",Requirements!HF17),""))</f>
        <v/>
      </c>
      <c r="R17" s="221" t="str">
        <f>IF(Q17="","",IF(AND(Requirements!HK17="X",COUNTA(Requirements!HH17:HL17)='Ranks-Earned'!AI$4),IF(Requirements!HM17="","X",Requirements!HM17),""))</f>
        <v/>
      </c>
    </row>
    <row r="18" spans="1:18" x14ac:dyDescent="0.3">
      <c r="A18" s="31" t="str">
        <f>IF(Requirements!A18="","",Requirements!A18)</f>
        <v/>
      </c>
      <c r="B18" s="33" t="str">
        <f>IF(Requirements!B18="","",Requirements!B18)</f>
        <v/>
      </c>
      <c r="C18" s="221" t="str">
        <f>IF(COUNTA(Requirements!C18:T18)='Ranks-Earned'!T$4,IF(Requirements!U18="","X",Requirements!U18),"")</f>
        <v/>
      </c>
      <c r="D18" s="221" t="str">
        <f>IF(C18="","",IF(COUNTA(Requirements!W18:AV18)='Ranks-Earned'!U$4,IF(Requirements!AW18="","X",Requirements!AW18),""))</f>
        <v/>
      </c>
      <c r="E18" s="221" t="str">
        <f>IF(D18="","",IF(COUNTA(Requirements!AY18:CI18)='Ranks-Earned'!V$4,IF(Requirements!CJ18="","X",Requirements!CJ18),""))</f>
        <v/>
      </c>
      <c r="F18" s="221" t="str">
        <f>IF(E18="","",IF(COUNTA(Requirements!CL18:DW18)='Ranks-Earned'!W$4,IF(Requirements!DX18="","X",Requirements!DX18),""))</f>
        <v/>
      </c>
      <c r="G18" s="221" t="str">
        <f>IF(F18="","",IF(AND(Requirements!EB18="X",COUNTA(Requirements!DZ18:EH18)='Ranks-Earned'!X$4),IF(Requirements!EI18="","X",Requirements!EI18),""))</f>
        <v/>
      </c>
      <c r="H18" s="221" t="str">
        <f>IF(G18="","",IF(AND(Requirements!EM18="X",COUNTA(Requirements!EK18:ER18)='Ranks-Earned'!Y$4),IF(Requirements!ES18="","X",Requirements!ES18),""))</f>
        <v/>
      </c>
      <c r="I18" s="221" t="str">
        <f>IF(H18="","",IF(AND(Requirements!EW18="X",COUNTA(Requirements!EU18:FA18)='Ranks-Earned'!Z$4),IF(Requirements!FB18="","X",Requirements!FB18),""))</f>
        <v/>
      </c>
      <c r="J18" s="221" t="str">
        <f>IF(I18="","",IF(AND(Requirements!FG18="X",COUNTA(Requirements!FD18:FH18)='Ranks-Earned'!AA$4),IF(Requirements!FI18="","X",Requirements!FI18),""))</f>
        <v/>
      </c>
      <c r="K18" s="221" t="str">
        <f>IF(J18="","",IF(AND(Requirements!FN18="X",COUNTA(Requirements!FK18:FO18)='Ranks-Earned'!AB$4),IF(Requirements!FP18="","X",Requirements!FP18),""))</f>
        <v/>
      </c>
      <c r="L18" s="221" t="str">
        <f>IF(K18="","",IF(AND(Requirements!FU18="X",COUNTA(Requirements!FR18:FV18)='Ranks-Earned'!AC$4),IF(Requirements!FW18="","X",Requirements!FW18),""))</f>
        <v/>
      </c>
      <c r="M18" s="221" t="str">
        <f>IF(L18="","",IF(AND(Requirements!GB18="X",COUNTA(Requirements!FY18:GC18)='Ranks-Earned'!AD$4),IF(Requirements!GD18="","X",Requirements!GD18),""))</f>
        <v/>
      </c>
      <c r="N18" s="221" t="str">
        <f>IF(M18="","",IF(AND(Requirements!GI18="X",COUNTA(Requirements!GF18:GJ18)='Ranks-Earned'!AE$4),IF(Requirements!GK18="","X",Requirements!GK18),""))</f>
        <v/>
      </c>
      <c r="O18" s="221" t="str">
        <f>IF(N18="","",IF(AND(Requirements!GP18="X",COUNTA(Requirements!GM18:GQ18)='Ranks-Earned'!AF$4),IF(Requirements!GR18="","X",Requirements!GR18),""))</f>
        <v/>
      </c>
      <c r="P18" s="221" t="str">
        <f>IF(O18="","",IF(AND(Requirements!GW18="X",COUNTA(Requirements!GT18:GX18)='Ranks-Earned'!AG$4),IF(Requirements!GY18="","X",Requirements!GY18),""))</f>
        <v/>
      </c>
      <c r="Q18" s="221" t="str">
        <f>IF(P18="","",IF(AND(Requirements!HD18="X",COUNTA(Requirements!HA18:HE18)='Ranks-Earned'!AH$4),IF(Requirements!HF18="","X",Requirements!HF18),""))</f>
        <v/>
      </c>
      <c r="R18" s="221" t="str">
        <f>IF(Q18="","",IF(AND(Requirements!HK18="X",COUNTA(Requirements!HH18:HL18)='Ranks-Earned'!AI$4),IF(Requirements!HM18="","X",Requirements!HM18),""))</f>
        <v/>
      </c>
    </row>
    <row r="19" spans="1:18" x14ac:dyDescent="0.3">
      <c r="A19" s="31" t="str">
        <f>IF(Requirements!A19="","",Requirements!A19)</f>
        <v/>
      </c>
      <c r="B19" s="33" t="str">
        <f>IF(Requirements!B19="","",Requirements!B19)</f>
        <v/>
      </c>
      <c r="C19" s="221" t="str">
        <f>IF(COUNTA(Requirements!C19:T19)='Ranks-Earned'!T$4,IF(Requirements!U19="","X",Requirements!U19),"")</f>
        <v/>
      </c>
      <c r="D19" s="221" t="str">
        <f>IF(C19="","",IF(COUNTA(Requirements!W19:AV19)='Ranks-Earned'!U$4,IF(Requirements!AW19="","X",Requirements!AW19),""))</f>
        <v/>
      </c>
      <c r="E19" s="221" t="str">
        <f>IF(D19="","",IF(COUNTA(Requirements!AY19:CI19)='Ranks-Earned'!V$4,IF(Requirements!CJ19="","X",Requirements!CJ19),""))</f>
        <v/>
      </c>
      <c r="F19" s="221" t="str">
        <f>IF(E19="","",IF(COUNTA(Requirements!CL19:DW19)='Ranks-Earned'!W$4,IF(Requirements!DX19="","X",Requirements!DX19),""))</f>
        <v/>
      </c>
      <c r="G19" s="221" t="str">
        <f>IF(F19="","",IF(AND(Requirements!EB19="X",COUNTA(Requirements!DZ19:EH19)='Ranks-Earned'!X$4),IF(Requirements!EI19="","X",Requirements!EI19),""))</f>
        <v/>
      </c>
      <c r="H19" s="221" t="str">
        <f>IF(G19="","",IF(AND(Requirements!EM19="X",COUNTA(Requirements!EK19:ER19)='Ranks-Earned'!Y$4),IF(Requirements!ES19="","X",Requirements!ES19),""))</f>
        <v/>
      </c>
      <c r="I19" s="221" t="str">
        <f>IF(H19="","",IF(AND(Requirements!EW19="X",COUNTA(Requirements!EU19:FA19)='Ranks-Earned'!Z$4),IF(Requirements!FB19="","X",Requirements!FB19),""))</f>
        <v/>
      </c>
      <c r="J19" s="221" t="str">
        <f>IF(I19="","",IF(AND(Requirements!FG19="X",COUNTA(Requirements!FD19:FH19)='Ranks-Earned'!AA$4),IF(Requirements!FI19="","X",Requirements!FI19),""))</f>
        <v/>
      </c>
      <c r="K19" s="221" t="str">
        <f>IF(J19="","",IF(AND(Requirements!FN19="X",COUNTA(Requirements!FK19:FO19)='Ranks-Earned'!AB$4),IF(Requirements!FP19="","X",Requirements!FP19),""))</f>
        <v/>
      </c>
      <c r="L19" s="221" t="str">
        <f>IF(K19="","",IF(AND(Requirements!FU19="X",COUNTA(Requirements!FR19:FV19)='Ranks-Earned'!AC$4),IF(Requirements!FW19="","X",Requirements!FW19),""))</f>
        <v/>
      </c>
      <c r="M19" s="221" t="str">
        <f>IF(L19="","",IF(AND(Requirements!GB19="X",COUNTA(Requirements!FY19:GC19)='Ranks-Earned'!AD$4),IF(Requirements!GD19="","X",Requirements!GD19),""))</f>
        <v/>
      </c>
      <c r="N19" s="221" t="str">
        <f>IF(M19="","",IF(AND(Requirements!GI19="X",COUNTA(Requirements!GF19:GJ19)='Ranks-Earned'!AE$4),IF(Requirements!GK19="","X",Requirements!GK19),""))</f>
        <v/>
      </c>
      <c r="O19" s="221" t="str">
        <f>IF(N19="","",IF(AND(Requirements!GP19="X",COUNTA(Requirements!GM19:GQ19)='Ranks-Earned'!AF$4),IF(Requirements!GR19="","X",Requirements!GR19),""))</f>
        <v/>
      </c>
      <c r="P19" s="221" t="str">
        <f>IF(O19="","",IF(AND(Requirements!GW19="X",COUNTA(Requirements!GT19:GX19)='Ranks-Earned'!AG$4),IF(Requirements!GY19="","X",Requirements!GY19),""))</f>
        <v/>
      </c>
      <c r="Q19" s="221" t="str">
        <f>IF(P19="","",IF(AND(Requirements!HD19="X",COUNTA(Requirements!HA19:HE19)='Ranks-Earned'!AH$4),IF(Requirements!HF19="","X",Requirements!HF19),""))</f>
        <v/>
      </c>
      <c r="R19" s="221" t="str">
        <f>IF(Q19="","",IF(AND(Requirements!HK19="X",COUNTA(Requirements!HH19:HL19)='Ranks-Earned'!AI$4),IF(Requirements!HM19="","X",Requirements!HM19),""))</f>
        <v/>
      </c>
    </row>
    <row r="20" spans="1:18" x14ac:dyDescent="0.3">
      <c r="A20" s="31" t="str">
        <f>IF(Requirements!A20="","",Requirements!A20)</f>
        <v/>
      </c>
      <c r="B20" s="33" t="str">
        <f>IF(Requirements!B20="","",Requirements!B20)</f>
        <v/>
      </c>
      <c r="C20" s="221" t="str">
        <f>IF(COUNTA(Requirements!C20:T20)='Ranks-Earned'!T$4,IF(Requirements!U20="","X",Requirements!U20),"")</f>
        <v/>
      </c>
      <c r="D20" s="221" t="str">
        <f>IF(C20="","",IF(COUNTA(Requirements!W20:AV20)='Ranks-Earned'!U$4,IF(Requirements!AW20="","X",Requirements!AW20),""))</f>
        <v/>
      </c>
      <c r="E20" s="221" t="str">
        <f>IF(D20="","",IF(COUNTA(Requirements!AY20:CI20)='Ranks-Earned'!V$4,IF(Requirements!CJ20="","X",Requirements!CJ20),""))</f>
        <v/>
      </c>
      <c r="F20" s="221" t="str">
        <f>IF(E20="","",IF(COUNTA(Requirements!CL20:DW20)='Ranks-Earned'!W$4,IF(Requirements!DX20="","X",Requirements!DX20),""))</f>
        <v/>
      </c>
      <c r="G20" s="221" t="str">
        <f>IF(F20="","",IF(AND(Requirements!EB20="X",COUNTA(Requirements!DZ20:EH20)='Ranks-Earned'!X$4),IF(Requirements!EI20="","X",Requirements!EI20),""))</f>
        <v/>
      </c>
      <c r="H20" s="221" t="str">
        <f>IF(G20="","",IF(AND(Requirements!EM20="X",COUNTA(Requirements!EK20:ER20)='Ranks-Earned'!Y$4),IF(Requirements!ES20="","X",Requirements!ES20),""))</f>
        <v/>
      </c>
      <c r="I20" s="221" t="str">
        <f>IF(H20="","",IF(AND(Requirements!EW20="X",COUNTA(Requirements!EU20:FA20)='Ranks-Earned'!Z$4),IF(Requirements!FB20="","X",Requirements!FB20),""))</f>
        <v/>
      </c>
      <c r="J20" s="221" t="str">
        <f>IF(I20="","",IF(AND(Requirements!FG20="X",COUNTA(Requirements!FD20:FH20)='Ranks-Earned'!AA$4),IF(Requirements!FI20="","X",Requirements!FI20),""))</f>
        <v/>
      </c>
      <c r="K20" s="221" t="str">
        <f>IF(J20="","",IF(AND(Requirements!FN20="X",COUNTA(Requirements!FK20:FO20)='Ranks-Earned'!AB$4),IF(Requirements!FP20="","X",Requirements!FP20),""))</f>
        <v/>
      </c>
      <c r="L20" s="221" t="str">
        <f>IF(K20="","",IF(AND(Requirements!FU20="X",COUNTA(Requirements!FR20:FV20)='Ranks-Earned'!AC$4),IF(Requirements!FW20="","X",Requirements!FW20),""))</f>
        <v/>
      </c>
      <c r="M20" s="221" t="str">
        <f>IF(L20="","",IF(AND(Requirements!GB20="X",COUNTA(Requirements!FY20:GC20)='Ranks-Earned'!AD$4),IF(Requirements!GD20="","X",Requirements!GD20),""))</f>
        <v/>
      </c>
      <c r="N20" s="221" t="str">
        <f>IF(M20="","",IF(AND(Requirements!GI20="X",COUNTA(Requirements!GF20:GJ20)='Ranks-Earned'!AE$4),IF(Requirements!GK20="","X",Requirements!GK20),""))</f>
        <v/>
      </c>
      <c r="O20" s="221" t="str">
        <f>IF(N20="","",IF(AND(Requirements!GP20="X",COUNTA(Requirements!GM20:GQ20)='Ranks-Earned'!AF$4),IF(Requirements!GR20="","X",Requirements!GR20),""))</f>
        <v/>
      </c>
      <c r="P20" s="221" t="str">
        <f>IF(O20="","",IF(AND(Requirements!GW20="X",COUNTA(Requirements!GT20:GX20)='Ranks-Earned'!AG$4),IF(Requirements!GY20="","X",Requirements!GY20),""))</f>
        <v/>
      </c>
      <c r="Q20" s="221" t="str">
        <f>IF(P20="","",IF(AND(Requirements!HD20="X",COUNTA(Requirements!HA20:HE20)='Ranks-Earned'!AH$4),IF(Requirements!HF20="","X",Requirements!HF20),""))</f>
        <v/>
      </c>
      <c r="R20" s="221" t="str">
        <f>IF(Q20="","",IF(AND(Requirements!HK20="X",COUNTA(Requirements!HH20:HL20)='Ranks-Earned'!AI$4),IF(Requirements!HM20="","X",Requirements!HM20),""))</f>
        <v/>
      </c>
    </row>
    <row r="21" spans="1:18" x14ac:dyDescent="0.3">
      <c r="A21" s="31" t="str">
        <f>IF(Requirements!A21="","",Requirements!A21)</f>
        <v/>
      </c>
      <c r="B21" s="33" t="str">
        <f>IF(Requirements!B21="","",Requirements!B21)</f>
        <v/>
      </c>
      <c r="C21" s="221" t="str">
        <f>IF(COUNTA(Requirements!C21:T21)='Ranks-Earned'!T$4,IF(Requirements!U21="","X",Requirements!U21),"")</f>
        <v/>
      </c>
      <c r="D21" s="221" t="str">
        <f>IF(C21="","",IF(COUNTA(Requirements!W21:AV21)='Ranks-Earned'!U$4,IF(Requirements!AW21="","X",Requirements!AW21),""))</f>
        <v/>
      </c>
      <c r="E21" s="221" t="str">
        <f>IF(D21="","",IF(COUNTA(Requirements!AY21:CI21)='Ranks-Earned'!V$4,IF(Requirements!CJ21="","X",Requirements!CJ21),""))</f>
        <v/>
      </c>
      <c r="F21" s="221" t="str">
        <f>IF(E21="","",IF(COUNTA(Requirements!CL21:DW21)='Ranks-Earned'!W$4,IF(Requirements!DX21="","X",Requirements!DX21),""))</f>
        <v/>
      </c>
      <c r="G21" s="221" t="str">
        <f>IF(F21="","",IF(AND(Requirements!EB21="X",COUNTA(Requirements!DZ21:EH21)='Ranks-Earned'!X$4),IF(Requirements!EI21="","X",Requirements!EI21),""))</f>
        <v/>
      </c>
      <c r="H21" s="221" t="str">
        <f>IF(G21="","",IF(AND(Requirements!EM21="X",COUNTA(Requirements!EK21:ER21)='Ranks-Earned'!Y$4),IF(Requirements!ES21="","X",Requirements!ES21),""))</f>
        <v/>
      </c>
      <c r="I21" s="221" t="str">
        <f>IF(H21="","",IF(AND(Requirements!EW21="X",COUNTA(Requirements!EU21:FA21)='Ranks-Earned'!Z$4),IF(Requirements!FB21="","X",Requirements!FB21),""))</f>
        <v/>
      </c>
      <c r="J21" s="221" t="str">
        <f>IF(I21="","",IF(AND(Requirements!FG21="X",COUNTA(Requirements!FD21:FH21)='Ranks-Earned'!AA$4),IF(Requirements!FI21="","X",Requirements!FI21),""))</f>
        <v/>
      </c>
      <c r="K21" s="221" t="str">
        <f>IF(J21="","",IF(AND(Requirements!FN21="X",COUNTA(Requirements!FK21:FO21)='Ranks-Earned'!AB$4),IF(Requirements!FP21="","X",Requirements!FP21),""))</f>
        <v/>
      </c>
      <c r="L21" s="221" t="str">
        <f>IF(K21="","",IF(AND(Requirements!FU21="X",COUNTA(Requirements!FR21:FV21)='Ranks-Earned'!AC$4),IF(Requirements!FW21="","X",Requirements!FW21),""))</f>
        <v/>
      </c>
      <c r="M21" s="221" t="str">
        <f>IF(L21="","",IF(AND(Requirements!GB21="X",COUNTA(Requirements!FY21:GC21)='Ranks-Earned'!AD$4),IF(Requirements!GD21="","X",Requirements!GD21),""))</f>
        <v/>
      </c>
      <c r="N21" s="221" t="str">
        <f>IF(M21="","",IF(AND(Requirements!GI21="X",COUNTA(Requirements!GF21:GJ21)='Ranks-Earned'!AE$4),IF(Requirements!GK21="","X",Requirements!GK21),""))</f>
        <v/>
      </c>
      <c r="O21" s="221" t="str">
        <f>IF(N21="","",IF(AND(Requirements!GP21="X",COUNTA(Requirements!GM21:GQ21)='Ranks-Earned'!AF$4),IF(Requirements!GR21="","X",Requirements!GR21),""))</f>
        <v/>
      </c>
      <c r="P21" s="221" t="str">
        <f>IF(O21="","",IF(AND(Requirements!GW21="X",COUNTA(Requirements!GT21:GX21)='Ranks-Earned'!AG$4),IF(Requirements!GY21="","X",Requirements!GY21),""))</f>
        <v/>
      </c>
      <c r="Q21" s="221" t="str">
        <f>IF(P21="","",IF(AND(Requirements!HD21="X",COUNTA(Requirements!HA21:HE21)='Ranks-Earned'!AH$4),IF(Requirements!HF21="","X",Requirements!HF21),""))</f>
        <v/>
      </c>
      <c r="R21" s="221" t="str">
        <f>IF(Q21="","",IF(AND(Requirements!HK21="X",COUNTA(Requirements!HH21:HL21)='Ranks-Earned'!AI$4),IF(Requirements!HM21="","X",Requirements!HM21),""))</f>
        <v/>
      </c>
    </row>
    <row r="22" spans="1:18" x14ac:dyDescent="0.3">
      <c r="A22" s="31" t="str">
        <f>IF(Requirements!A22="","",Requirements!A22)</f>
        <v/>
      </c>
      <c r="B22" s="33" t="str">
        <f>IF(Requirements!B22="","",Requirements!B22)</f>
        <v/>
      </c>
      <c r="C22" s="221" t="str">
        <f>IF(COUNTA(Requirements!C22:T22)='Ranks-Earned'!T$4,IF(Requirements!U22="","X",Requirements!U22),"")</f>
        <v/>
      </c>
      <c r="D22" s="221" t="str">
        <f>IF(C22="","",IF(COUNTA(Requirements!W22:AV22)='Ranks-Earned'!U$4,IF(Requirements!AW22="","X",Requirements!AW22),""))</f>
        <v/>
      </c>
      <c r="E22" s="221" t="str">
        <f>IF(D22="","",IF(COUNTA(Requirements!AY22:CI22)='Ranks-Earned'!V$4,IF(Requirements!CJ22="","X",Requirements!CJ22),""))</f>
        <v/>
      </c>
      <c r="F22" s="221" t="str">
        <f>IF(E22="","",IF(COUNTA(Requirements!CL22:DW22)='Ranks-Earned'!W$4,IF(Requirements!DX22="","X",Requirements!DX22),""))</f>
        <v/>
      </c>
      <c r="G22" s="221" t="str">
        <f>IF(F22="","",IF(AND(Requirements!EB22="X",COUNTA(Requirements!DZ22:EH22)='Ranks-Earned'!X$4),IF(Requirements!EI22="","X",Requirements!EI22),""))</f>
        <v/>
      </c>
      <c r="H22" s="221" t="str">
        <f>IF(G22="","",IF(AND(Requirements!EM22="X",COUNTA(Requirements!EK22:ER22)='Ranks-Earned'!Y$4),IF(Requirements!ES22="","X",Requirements!ES22),""))</f>
        <v/>
      </c>
      <c r="I22" s="221" t="str">
        <f>IF(H22="","",IF(AND(Requirements!EW22="X",COUNTA(Requirements!EU22:FA22)='Ranks-Earned'!Z$4),IF(Requirements!FB22="","X",Requirements!FB22),""))</f>
        <v/>
      </c>
      <c r="J22" s="221" t="str">
        <f>IF(I22="","",IF(AND(Requirements!FG22="X",COUNTA(Requirements!FD22:FH22)='Ranks-Earned'!AA$4),IF(Requirements!FI22="","X",Requirements!FI22),""))</f>
        <v/>
      </c>
      <c r="K22" s="221" t="str">
        <f>IF(J22="","",IF(AND(Requirements!FN22="X",COUNTA(Requirements!FK22:FO22)='Ranks-Earned'!AB$4),IF(Requirements!FP22="","X",Requirements!FP22),""))</f>
        <v/>
      </c>
      <c r="L22" s="221" t="str">
        <f>IF(K22="","",IF(AND(Requirements!FU22="X",COUNTA(Requirements!FR22:FV22)='Ranks-Earned'!AC$4),IF(Requirements!FW22="","X",Requirements!FW22),""))</f>
        <v/>
      </c>
      <c r="M22" s="221" t="str">
        <f>IF(L22="","",IF(AND(Requirements!GB22="X",COUNTA(Requirements!FY22:GC22)='Ranks-Earned'!AD$4),IF(Requirements!GD22="","X",Requirements!GD22),""))</f>
        <v/>
      </c>
      <c r="N22" s="221" t="str">
        <f>IF(M22="","",IF(AND(Requirements!GI22="X",COUNTA(Requirements!GF22:GJ22)='Ranks-Earned'!AE$4),IF(Requirements!GK22="","X",Requirements!GK22),""))</f>
        <v/>
      </c>
      <c r="O22" s="221" t="str">
        <f>IF(N22="","",IF(AND(Requirements!GP22="X",COUNTA(Requirements!GM22:GQ22)='Ranks-Earned'!AF$4),IF(Requirements!GR22="","X",Requirements!GR22),""))</f>
        <v/>
      </c>
      <c r="P22" s="221" t="str">
        <f>IF(O22="","",IF(AND(Requirements!GW22="X",COUNTA(Requirements!GT22:GX22)='Ranks-Earned'!AG$4),IF(Requirements!GY22="","X",Requirements!GY22),""))</f>
        <v/>
      </c>
      <c r="Q22" s="221" t="str">
        <f>IF(P22="","",IF(AND(Requirements!HD22="X",COUNTA(Requirements!HA22:HE22)='Ranks-Earned'!AH$4),IF(Requirements!HF22="","X",Requirements!HF22),""))</f>
        <v/>
      </c>
      <c r="R22" s="221" t="str">
        <f>IF(Q22="","",IF(AND(Requirements!HK22="X",COUNTA(Requirements!HH22:HL22)='Ranks-Earned'!AI$4),IF(Requirements!HM22="","X",Requirements!HM22),""))</f>
        <v/>
      </c>
    </row>
    <row r="23" spans="1:18" x14ac:dyDescent="0.3">
      <c r="A23" s="31" t="str">
        <f>IF(Requirements!A23="","",Requirements!A23)</f>
        <v/>
      </c>
      <c r="B23" s="33" t="str">
        <f>IF(Requirements!B23="","",Requirements!B23)</f>
        <v/>
      </c>
      <c r="C23" s="221" t="str">
        <f>IF(COUNTA(Requirements!C23:T23)='Ranks-Earned'!T$4,IF(Requirements!U23="","X",Requirements!U23),"")</f>
        <v/>
      </c>
      <c r="D23" s="221" t="str">
        <f>IF(C23="","",IF(COUNTA(Requirements!W23:AV23)='Ranks-Earned'!U$4,IF(Requirements!AW23="","X",Requirements!AW23),""))</f>
        <v/>
      </c>
      <c r="E23" s="221" t="str">
        <f>IF(D23="","",IF(COUNTA(Requirements!AY23:CI23)='Ranks-Earned'!V$4,IF(Requirements!CJ23="","X",Requirements!CJ23),""))</f>
        <v/>
      </c>
      <c r="F23" s="221" t="str">
        <f>IF(E23="","",IF(COUNTA(Requirements!CL23:DW23)='Ranks-Earned'!W$4,IF(Requirements!DX23="","X",Requirements!DX23),""))</f>
        <v/>
      </c>
      <c r="G23" s="221" t="str">
        <f>IF(F23="","",IF(AND(Requirements!EB23="X",COUNTA(Requirements!DZ23:EH23)='Ranks-Earned'!X$4),IF(Requirements!EI23="","X",Requirements!EI23),""))</f>
        <v/>
      </c>
      <c r="H23" s="221" t="str">
        <f>IF(G23="","",IF(AND(Requirements!EM23="X",COUNTA(Requirements!EK23:ER23)='Ranks-Earned'!Y$4),IF(Requirements!ES23="","X",Requirements!ES23),""))</f>
        <v/>
      </c>
      <c r="I23" s="221" t="str">
        <f>IF(H23="","",IF(AND(Requirements!EW23="X",COUNTA(Requirements!EU23:FA23)='Ranks-Earned'!Z$4),IF(Requirements!FB23="","X",Requirements!FB23),""))</f>
        <v/>
      </c>
      <c r="J23" s="221" t="str">
        <f>IF(I23="","",IF(AND(Requirements!FG23="X",COUNTA(Requirements!FD23:FH23)='Ranks-Earned'!AA$4),IF(Requirements!FI23="","X",Requirements!FI23),""))</f>
        <v/>
      </c>
      <c r="K23" s="221" t="str">
        <f>IF(J23="","",IF(AND(Requirements!FN23="X",COUNTA(Requirements!FK23:FO23)='Ranks-Earned'!AB$4),IF(Requirements!FP23="","X",Requirements!FP23),""))</f>
        <v/>
      </c>
      <c r="L23" s="221" t="str">
        <f>IF(K23="","",IF(AND(Requirements!FU23="X",COUNTA(Requirements!FR23:FV23)='Ranks-Earned'!AC$4),IF(Requirements!FW23="","X",Requirements!FW23),""))</f>
        <v/>
      </c>
      <c r="M23" s="221" t="str">
        <f>IF(L23="","",IF(AND(Requirements!GB23="X",COUNTA(Requirements!FY23:GC23)='Ranks-Earned'!AD$4),IF(Requirements!GD23="","X",Requirements!GD23),""))</f>
        <v/>
      </c>
      <c r="N23" s="221" t="str">
        <f>IF(M23="","",IF(AND(Requirements!GI23="X",COUNTA(Requirements!GF23:GJ23)='Ranks-Earned'!AE$4),IF(Requirements!GK23="","X",Requirements!GK23),""))</f>
        <v/>
      </c>
      <c r="O23" s="221" t="str">
        <f>IF(N23="","",IF(AND(Requirements!GP23="X",COUNTA(Requirements!GM23:GQ23)='Ranks-Earned'!AF$4),IF(Requirements!GR23="","X",Requirements!GR23),""))</f>
        <v/>
      </c>
      <c r="P23" s="221" t="str">
        <f>IF(O23="","",IF(AND(Requirements!GW23="X",COUNTA(Requirements!GT23:GX23)='Ranks-Earned'!AG$4),IF(Requirements!GY23="","X",Requirements!GY23),""))</f>
        <v/>
      </c>
      <c r="Q23" s="221" t="str">
        <f>IF(P23="","",IF(AND(Requirements!HD23="X",COUNTA(Requirements!HA23:HE23)='Ranks-Earned'!AH$4),IF(Requirements!HF23="","X",Requirements!HF23),""))</f>
        <v/>
      </c>
      <c r="R23" s="221" t="str">
        <f>IF(Q23="","",IF(AND(Requirements!HK23="X",COUNTA(Requirements!HH23:HL23)='Ranks-Earned'!AI$4),IF(Requirements!HM23="","X",Requirements!HM23),""))</f>
        <v/>
      </c>
    </row>
    <row r="24" spans="1:18" x14ac:dyDescent="0.3">
      <c r="A24" s="31" t="str">
        <f>IF(Requirements!A24="","",Requirements!A24)</f>
        <v/>
      </c>
      <c r="B24" s="33" t="str">
        <f>IF(Requirements!B24="","",Requirements!B24)</f>
        <v/>
      </c>
      <c r="C24" s="221" t="str">
        <f>IF(COUNTA(Requirements!C24:T24)='Ranks-Earned'!T$4,IF(Requirements!U24="","X",Requirements!U24),"")</f>
        <v/>
      </c>
      <c r="D24" s="221" t="str">
        <f>IF(C24="","",IF(COUNTA(Requirements!W24:AV24)='Ranks-Earned'!U$4,IF(Requirements!AW24="","X",Requirements!AW24),""))</f>
        <v/>
      </c>
      <c r="E24" s="221" t="str">
        <f>IF(D24="","",IF(COUNTA(Requirements!AY24:CI24)='Ranks-Earned'!V$4,IF(Requirements!CJ24="","X",Requirements!CJ24),""))</f>
        <v/>
      </c>
      <c r="F24" s="221" t="str">
        <f>IF(E24="","",IF(COUNTA(Requirements!CL24:DW24)='Ranks-Earned'!W$4,IF(Requirements!DX24="","X",Requirements!DX24),""))</f>
        <v/>
      </c>
      <c r="G24" s="221" t="str">
        <f>IF(F24="","",IF(AND(Requirements!EB24="X",COUNTA(Requirements!DZ24:EH24)='Ranks-Earned'!X$4),IF(Requirements!EI24="","X",Requirements!EI24),""))</f>
        <v/>
      </c>
      <c r="H24" s="221" t="str">
        <f>IF(G24="","",IF(AND(Requirements!EM24="X",COUNTA(Requirements!EK24:ER24)='Ranks-Earned'!Y$4),IF(Requirements!ES24="","X",Requirements!ES24),""))</f>
        <v/>
      </c>
      <c r="I24" s="221" t="str">
        <f>IF(H24="","",IF(AND(Requirements!EW24="X",COUNTA(Requirements!EU24:FA24)='Ranks-Earned'!Z$4),IF(Requirements!FB24="","X",Requirements!FB24),""))</f>
        <v/>
      </c>
      <c r="J24" s="221" t="str">
        <f>IF(I24="","",IF(AND(Requirements!FG24="X",COUNTA(Requirements!FD24:FH24)='Ranks-Earned'!AA$4),IF(Requirements!FI24="","X",Requirements!FI24),""))</f>
        <v/>
      </c>
      <c r="K24" s="221" t="str">
        <f>IF(J24="","",IF(AND(Requirements!FN24="X",COUNTA(Requirements!FK24:FO24)='Ranks-Earned'!AB$4),IF(Requirements!FP24="","X",Requirements!FP24),""))</f>
        <v/>
      </c>
      <c r="L24" s="221" t="str">
        <f>IF(K24="","",IF(AND(Requirements!FU24="X",COUNTA(Requirements!FR24:FV24)='Ranks-Earned'!AC$4),IF(Requirements!FW24="","X",Requirements!FW24),""))</f>
        <v/>
      </c>
      <c r="M24" s="221" t="str">
        <f>IF(L24="","",IF(AND(Requirements!GB24="X",COUNTA(Requirements!FY24:GC24)='Ranks-Earned'!AD$4),IF(Requirements!GD24="","X",Requirements!GD24),""))</f>
        <v/>
      </c>
      <c r="N24" s="221" t="str">
        <f>IF(M24="","",IF(AND(Requirements!GI24="X",COUNTA(Requirements!GF24:GJ24)='Ranks-Earned'!AE$4),IF(Requirements!GK24="","X",Requirements!GK24),""))</f>
        <v/>
      </c>
      <c r="O24" s="221" t="str">
        <f>IF(N24="","",IF(AND(Requirements!GP24="X",COUNTA(Requirements!GM24:GQ24)='Ranks-Earned'!AF$4),IF(Requirements!GR24="","X",Requirements!GR24),""))</f>
        <v/>
      </c>
      <c r="P24" s="221" t="str">
        <f>IF(O24="","",IF(AND(Requirements!GW24="X",COUNTA(Requirements!GT24:GX24)='Ranks-Earned'!AG$4),IF(Requirements!GY24="","X",Requirements!GY24),""))</f>
        <v/>
      </c>
      <c r="Q24" s="221" t="str">
        <f>IF(P24="","",IF(AND(Requirements!HD24="X",COUNTA(Requirements!HA24:HE24)='Ranks-Earned'!AH$4),IF(Requirements!HF24="","X",Requirements!HF24),""))</f>
        <v/>
      </c>
      <c r="R24" s="221" t="str">
        <f>IF(Q24="","",IF(AND(Requirements!HK24="X",COUNTA(Requirements!HH24:HL24)='Ranks-Earned'!AI$4),IF(Requirements!HM24="","X",Requirements!HM24),""))</f>
        <v/>
      </c>
    </row>
    <row r="25" spans="1:18" x14ac:dyDescent="0.3">
      <c r="A25" s="31" t="str">
        <f>IF(Requirements!A25="","",Requirements!A25)</f>
        <v/>
      </c>
      <c r="B25" s="33" t="str">
        <f>IF(Requirements!B25="","",Requirements!B25)</f>
        <v/>
      </c>
      <c r="C25" s="221" t="str">
        <f>IF(COUNTA(Requirements!C25:T25)='Ranks-Earned'!T$4,IF(Requirements!U25="","X",Requirements!U25),"")</f>
        <v/>
      </c>
      <c r="D25" s="221" t="str">
        <f>IF(C25="","",IF(COUNTA(Requirements!W25:AV25)='Ranks-Earned'!U$4,IF(Requirements!AW25="","X",Requirements!AW25),""))</f>
        <v/>
      </c>
      <c r="E25" s="221" t="str">
        <f>IF(D25="","",IF(COUNTA(Requirements!AY25:CI25)='Ranks-Earned'!V$4,IF(Requirements!CJ25="","X",Requirements!CJ25),""))</f>
        <v/>
      </c>
      <c r="F25" s="221" t="str">
        <f>IF(E25="","",IF(COUNTA(Requirements!CL25:DW25)='Ranks-Earned'!W$4,IF(Requirements!DX25="","X",Requirements!DX25),""))</f>
        <v/>
      </c>
      <c r="G25" s="221" t="str">
        <f>IF(F25="","",IF(AND(Requirements!EB25="X",COUNTA(Requirements!DZ25:EH25)='Ranks-Earned'!X$4),IF(Requirements!EI25="","X",Requirements!EI25),""))</f>
        <v/>
      </c>
      <c r="H25" s="221" t="str">
        <f>IF(G25="","",IF(AND(Requirements!EM25="X",COUNTA(Requirements!EK25:ER25)='Ranks-Earned'!Y$4),IF(Requirements!ES25="","X",Requirements!ES25),""))</f>
        <v/>
      </c>
      <c r="I25" s="221" t="str">
        <f>IF(H25="","",IF(AND(Requirements!EW25="X",COUNTA(Requirements!EU25:FA25)='Ranks-Earned'!Z$4),IF(Requirements!FB25="","X",Requirements!FB25),""))</f>
        <v/>
      </c>
      <c r="J25" s="221" t="str">
        <f>IF(I25="","",IF(AND(Requirements!FG25="X",COUNTA(Requirements!FD25:FH25)='Ranks-Earned'!AA$4),IF(Requirements!FI25="","X",Requirements!FI25),""))</f>
        <v/>
      </c>
      <c r="K25" s="221" t="str">
        <f>IF(J25="","",IF(AND(Requirements!FN25="X",COUNTA(Requirements!FK25:FO25)='Ranks-Earned'!AB$4),IF(Requirements!FP25="","X",Requirements!FP25),""))</f>
        <v/>
      </c>
      <c r="L25" s="221" t="str">
        <f>IF(K25="","",IF(AND(Requirements!FU25="X",COUNTA(Requirements!FR25:FV25)='Ranks-Earned'!AC$4),IF(Requirements!FW25="","X",Requirements!FW25),""))</f>
        <v/>
      </c>
      <c r="M25" s="221" t="str">
        <f>IF(L25="","",IF(AND(Requirements!GB25="X",COUNTA(Requirements!FY25:GC25)='Ranks-Earned'!AD$4),IF(Requirements!GD25="","X",Requirements!GD25),""))</f>
        <v/>
      </c>
      <c r="N25" s="221" t="str">
        <f>IF(M25="","",IF(AND(Requirements!GI25="X",COUNTA(Requirements!GF25:GJ25)='Ranks-Earned'!AE$4),IF(Requirements!GK25="","X",Requirements!GK25),""))</f>
        <v/>
      </c>
      <c r="O25" s="221" t="str">
        <f>IF(N25="","",IF(AND(Requirements!GP25="X",COUNTA(Requirements!GM25:GQ25)='Ranks-Earned'!AF$4),IF(Requirements!GR25="","X",Requirements!GR25),""))</f>
        <v/>
      </c>
      <c r="P25" s="221" t="str">
        <f>IF(O25="","",IF(AND(Requirements!GW25="X",COUNTA(Requirements!GT25:GX25)='Ranks-Earned'!AG$4),IF(Requirements!GY25="","X",Requirements!GY25),""))</f>
        <v/>
      </c>
      <c r="Q25" s="221" t="str">
        <f>IF(P25="","",IF(AND(Requirements!HD25="X",COUNTA(Requirements!HA25:HE25)='Ranks-Earned'!AH$4),IF(Requirements!HF25="","X",Requirements!HF25),""))</f>
        <v/>
      </c>
      <c r="R25" s="221" t="str">
        <f>IF(Q25="","",IF(AND(Requirements!HK25="X",COUNTA(Requirements!HH25:HL25)='Ranks-Earned'!AI$4),IF(Requirements!HM25="","X",Requirements!HM25),""))</f>
        <v/>
      </c>
    </row>
    <row r="26" spans="1:18" x14ac:dyDescent="0.3">
      <c r="A26" s="31" t="str">
        <f>IF(Requirements!A26="","",Requirements!A26)</f>
        <v/>
      </c>
      <c r="B26" s="33" t="str">
        <f>IF(Requirements!B26="","",Requirements!B26)</f>
        <v/>
      </c>
      <c r="C26" s="221" t="str">
        <f>IF(COUNTA(Requirements!C26:T26)='Ranks-Earned'!T$4,IF(Requirements!U26="","X",Requirements!U26),"")</f>
        <v/>
      </c>
      <c r="D26" s="221" t="str">
        <f>IF(C26="","",IF(COUNTA(Requirements!W26:AV26)='Ranks-Earned'!U$4,IF(Requirements!AW26="","X",Requirements!AW26),""))</f>
        <v/>
      </c>
      <c r="E26" s="221" t="str">
        <f>IF(D26="","",IF(COUNTA(Requirements!AY26:CI26)='Ranks-Earned'!V$4,IF(Requirements!CJ26="","X",Requirements!CJ26),""))</f>
        <v/>
      </c>
      <c r="F26" s="221" t="str">
        <f>IF(E26="","",IF(COUNTA(Requirements!CL26:DW26)='Ranks-Earned'!W$4,IF(Requirements!DX26="","X",Requirements!DX26),""))</f>
        <v/>
      </c>
      <c r="G26" s="221" t="str">
        <f>IF(F26="","",IF(AND(Requirements!EB26="X",COUNTA(Requirements!DZ26:EH26)='Ranks-Earned'!X$4),IF(Requirements!EI26="","X",Requirements!EI26),""))</f>
        <v/>
      </c>
      <c r="H26" s="221" t="str">
        <f>IF(G26="","",IF(AND(Requirements!EM26="X",COUNTA(Requirements!EK26:ER26)='Ranks-Earned'!Y$4),IF(Requirements!ES26="","X",Requirements!ES26),""))</f>
        <v/>
      </c>
      <c r="I26" s="221" t="str">
        <f>IF(H26="","",IF(AND(Requirements!EW26="X",COUNTA(Requirements!EU26:FA26)='Ranks-Earned'!Z$4),IF(Requirements!FB26="","X",Requirements!FB26),""))</f>
        <v/>
      </c>
      <c r="J26" s="221" t="str">
        <f>IF(I26="","",IF(AND(Requirements!FG26="X",COUNTA(Requirements!FD26:FH26)='Ranks-Earned'!AA$4),IF(Requirements!FI26="","X",Requirements!FI26),""))</f>
        <v/>
      </c>
      <c r="K26" s="221" t="str">
        <f>IF(J26="","",IF(AND(Requirements!FN26="X",COUNTA(Requirements!FK26:FO26)='Ranks-Earned'!AB$4),IF(Requirements!FP26="","X",Requirements!FP26),""))</f>
        <v/>
      </c>
      <c r="L26" s="221" t="str">
        <f>IF(K26="","",IF(AND(Requirements!FU26="X",COUNTA(Requirements!FR26:FV26)='Ranks-Earned'!AC$4),IF(Requirements!FW26="","X",Requirements!FW26),""))</f>
        <v/>
      </c>
      <c r="M26" s="221" t="str">
        <f>IF(L26="","",IF(AND(Requirements!GB26="X",COUNTA(Requirements!FY26:GC26)='Ranks-Earned'!AD$4),IF(Requirements!GD26="","X",Requirements!GD26),""))</f>
        <v/>
      </c>
      <c r="N26" s="221" t="str">
        <f>IF(M26="","",IF(AND(Requirements!GI26="X",COUNTA(Requirements!GF26:GJ26)='Ranks-Earned'!AE$4),IF(Requirements!GK26="","X",Requirements!GK26),""))</f>
        <v/>
      </c>
      <c r="O26" s="221" t="str">
        <f>IF(N26="","",IF(AND(Requirements!GP26="X",COUNTA(Requirements!GM26:GQ26)='Ranks-Earned'!AF$4),IF(Requirements!GR26="","X",Requirements!GR26),""))</f>
        <v/>
      </c>
      <c r="P26" s="221" t="str">
        <f>IF(O26="","",IF(AND(Requirements!GW26="X",COUNTA(Requirements!GT26:GX26)='Ranks-Earned'!AG$4),IF(Requirements!GY26="","X",Requirements!GY26),""))</f>
        <v/>
      </c>
      <c r="Q26" s="221" t="str">
        <f>IF(P26="","",IF(AND(Requirements!HD26="X",COUNTA(Requirements!HA26:HE26)='Ranks-Earned'!AH$4),IF(Requirements!HF26="","X",Requirements!HF26),""))</f>
        <v/>
      </c>
      <c r="R26" s="221" t="str">
        <f>IF(Q26="","",IF(AND(Requirements!HK26="X",COUNTA(Requirements!HH26:HL26)='Ranks-Earned'!AI$4),IF(Requirements!HM26="","X",Requirements!HM26),""))</f>
        <v/>
      </c>
    </row>
    <row r="27" spans="1:18" x14ac:dyDescent="0.3">
      <c r="A27" s="31" t="str">
        <f>IF(Requirements!A27="","",Requirements!A27)</f>
        <v/>
      </c>
      <c r="B27" s="33" t="str">
        <f>IF(Requirements!B27="","",Requirements!B27)</f>
        <v/>
      </c>
      <c r="C27" s="221" t="str">
        <f>IF(COUNTA(Requirements!C27:T27)='Ranks-Earned'!T$4,IF(Requirements!U27="","X",Requirements!U27),"")</f>
        <v/>
      </c>
      <c r="D27" s="221" t="str">
        <f>IF(C27="","",IF(COUNTA(Requirements!W27:AV27)='Ranks-Earned'!U$4,IF(Requirements!AW27="","X",Requirements!AW27),""))</f>
        <v/>
      </c>
      <c r="E27" s="221" t="str">
        <f>IF(D27="","",IF(COUNTA(Requirements!AY27:CI27)='Ranks-Earned'!V$4,IF(Requirements!CJ27="","X",Requirements!CJ27),""))</f>
        <v/>
      </c>
      <c r="F27" s="221" t="str">
        <f>IF(E27="","",IF(COUNTA(Requirements!CL27:DW27)='Ranks-Earned'!W$4,IF(Requirements!DX27="","X",Requirements!DX27),""))</f>
        <v/>
      </c>
      <c r="G27" s="221" t="str">
        <f>IF(F27="","",IF(AND(Requirements!EB27="X",COUNTA(Requirements!DZ27:EH27)='Ranks-Earned'!X$4),IF(Requirements!EI27="","X",Requirements!EI27),""))</f>
        <v/>
      </c>
      <c r="H27" s="221" t="str">
        <f>IF(G27="","",IF(AND(Requirements!EM27="X",COUNTA(Requirements!EK27:ER27)='Ranks-Earned'!Y$4),IF(Requirements!ES27="","X",Requirements!ES27),""))</f>
        <v/>
      </c>
      <c r="I27" s="221" t="str">
        <f>IF(H27="","",IF(AND(Requirements!EW27="X",COUNTA(Requirements!EU27:FA27)='Ranks-Earned'!Z$4),IF(Requirements!FB27="","X",Requirements!FB27),""))</f>
        <v/>
      </c>
      <c r="J27" s="221" t="str">
        <f>IF(I27="","",IF(AND(Requirements!FG27="X",COUNTA(Requirements!FD27:FH27)='Ranks-Earned'!AA$4),IF(Requirements!FI27="","X",Requirements!FI27),""))</f>
        <v/>
      </c>
      <c r="K27" s="221" t="str">
        <f>IF(J27="","",IF(AND(Requirements!FN27="X",COUNTA(Requirements!FK27:FO27)='Ranks-Earned'!AB$4),IF(Requirements!FP27="","X",Requirements!FP27),""))</f>
        <v/>
      </c>
      <c r="L27" s="221" t="str">
        <f>IF(K27="","",IF(AND(Requirements!FU27="X",COUNTA(Requirements!FR27:FV27)='Ranks-Earned'!AC$4),IF(Requirements!FW27="","X",Requirements!FW27),""))</f>
        <v/>
      </c>
      <c r="M27" s="221" t="str">
        <f>IF(L27="","",IF(AND(Requirements!GB27="X",COUNTA(Requirements!FY27:GC27)='Ranks-Earned'!AD$4),IF(Requirements!GD27="","X",Requirements!GD27),""))</f>
        <v/>
      </c>
      <c r="N27" s="221" t="str">
        <f>IF(M27="","",IF(AND(Requirements!GI27="X",COUNTA(Requirements!GF27:GJ27)='Ranks-Earned'!AE$4),IF(Requirements!GK27="","X",Requirements!GK27),""))</f>
        <v/>
      </c>
      <c r="O27" s="221" t="str">
        <f>IF(N27="","",IF(AND(Requirements!GP27="X",COUNTA(Requirements!GM27:GQ27)='Ranks-Earned'!AF$4),IF(Requirements!GR27="","X",Requirements!GR27),""))</f>
        <v/>
      </c>
      <c r="P27" s="221" t="str">
        <f>IF(O27="","",IF(AND(Requirements!GW27="X",COUNTA(Requirements!GT27:GX27)='Ranks-Earned'!AG$4),IF(Requirements!GY27="","X",Requirements!GY27),""))</f>
        <v/>
      </c>
      <c r="Q27" s="221" t="str">
        <f>IF(P27="","",IF(AND(Requirements!HD27="X",COUNTA(Requirements!HA27:HE27)='Ranks-Earned'!AH$4),IF(Requirements!HF27="","X",Requirements!HF27),""))</f>
        <v/>
      </c>
      <c r="R27" s="221" t="str">
        <f>IF(Q27="","",IF(AND(Requirements!HK27="X",COUNTA(Requirements!HH27:HL27)='Ranks-Earned'!AI$4),IF(Requirements!HM27="","X",Requirements!HM27),""))</f>
        <v/>
      </c>
    </row>
    <row r="28" spans="1:18" x14ac:dyDescent="0.3">
      <c r="A28" s="31" t="str">
        <f>IF(Requirements!A28="","",Requirements!A28)</f>
        <v/>
      </c>
      <c r="B28" s="33" t="str">
        <f>IF(Requirements!B28="","",Requirements!B28)</f>
        <v/>
      </c>
      <c r="C28" s="221" t="str">
        <f>IF(COUNTA(Requirements!C28:T28)='Ranks-Earned'!T$4,IF(Requirements!U28="","X",Requirements!U28),"")</f>
        <v/>
      </c>
      <c r="D28" s="221" t="str">
        <f>IF(C28="","",IF(COUNTA(Requirements!W28:AV28)='Ranks-Earned'!U$4,IF(Requirements!AW28="","X",Requirements!AW28),""))</f>
        <v/>
      </c>
      <c r="E28" s="221" t="str">
        <f>IF(D28="","",IF(COUNTA(Requirements!AY28:CI28)='Ranks-Earned'!V$4,IF(Requirements!CJ28="","X",Requirements!CJ28),""))</f>
        <v/>
      </c>
      <c r="F28" s="221" t="str">
        <f>IF(E28="","",IF(COUNTA(Requirements!CL28:DW28)='Ranks-Earned'!W$4,IF(Requirements!DX28="","X",Requirements!DX28),""))</f>
        <v/>
      </c>
      <c r="G28" s="221" t="str">
        <f>IF(F28="","",IF(AND(Requirements!EB28="X",COUNTA(Requirements!DZ28:EH28)='Ranks-Earned'!X$4),IF(Requirements!EI28="","X",Requirements!EI28),""))</f>
        <v/>
      </c>
      <c r="H28" s="221" t="str">
        <f>IF(G28="","",IF(AND(Requirements!EM28="X",COUNTA(Requirements!EK28:ER28)='Ranks-Earned'!Y$4),IF(Requirements!ES28="","X",Requirements!ES28),""))</f>
        <v/>
      </c>
      <c r="I28" s="221" t="str">
        <f>IF(H28="","",IF(AND(Requirements!EW28="X",COUNTA(Requirements!EU28:FA28)='Ranks-Earned'!Z$4),IF(Requirements!FB28="","X",Requirements!FB28),""))</f>
        <v/>
      </c>
      <c r="J28" s="221" t="str">
        <f>IF(I28="","",IF(AND(Requirements!FG28="X",COUNTA(Requirements!FD28:FH28)='Ranks-Earned'!AA$4),IF(Requirements!FI28="","X",Requirements!FI28),""))</f>
        <v/>
      </c>
      <c r="K28" s="221" t="str">
        <f>IF(J28="","",IF(AND(Requirements!FN28="X",COUNTA(Requirements!FK28:FO28)='Ranks-Earned'!AB$4),IF(Requirements!FP28="","X",Requirements!FP28),""))</f>
        <v/>
      </c>
      <c r="L28" s="221" t="str">
        <f>IF(K28="","",IF(AND(Requirements!FU28="X",COUNTA(Requirements!FR28:FV28)='Ranks-Earned'!AC$4),IF(Requirements!FW28="","X",Requirements!FW28),""))</f>
        <v/>
      </c>
      <c r="M28" s="221" t="str">
        <f>IF(L28="","",IF(AND(Requirements!GB28="X",COUNTA(Requirements!FY28:GC28)='Ranks-Earned'!AD$4),IF(Requirements!GD28="","X",Requirements!GD28),""))</f>
        <v/>
      </c>
      <c r="N28" s="221" t="str">
        <f>IF(M28="","",IF(AND(Requirements!GI28="X",COUNTA(Requirements!GF28:GJ28)='Ranks-Earned'!AE$4),IF(Requirements!GK28="","X",Requirements!GK28),""))</f>
        <v/>
      </c>
      <c r="O28" s="221" t="str">
        <f>IF(N28="","",IF(AND(Requirements!GP28="X",COUNTA(Requirements!GM28:GQ28)='Ranks-Earned'!AF$4),IF(Requirements!GR28="","X",Requirements!GR28),""))</f>
        <v/>
      </c>
      <c r="P28" s="221" t="str">
        <f>IF(O28="","",IF(AND(Requirements!GW28="X",COUNTA(Requirements!GT28:GX28)='Ranks-Earned'!AG$4),IF(Requirements!GY28="","X",Requirements!GY28),""))</f>
        <v/>
      </c>
      <c r="Q28" s="221" t="str">
        <f>IF(P28="","",IF(AND(Requirements!HD28="X",COUNTA(Requirements!HA28:HE28)='Ranks-Earned'!AH$4),IF(Requirements!HF28="","X",Requirements!HF28),""))</f>
        <v/>
      </c>
      <c r="R28" s="221" t="str">
        <f>IF(Q28="","",IF(AND(Requirements!HK28="X",COUNTA(Requirements!HH28:HL28)='Ranks-Earned'!AI$4),IF(Requirements!HM28="","X",Requirements!HM28),""))</f>
        <v/>
      </c>
    </row>
    <row r="29" spans="1:18" x14ac:dyDescent="0.3">
      <c r="A29" s="31" t="str">
        <f>IF(Requirements!A29="","",Requirements!A29)</f>
        <v/>
      </c>
      <c r="B29" s="33" t="str">
        <f>IF(Requirements!B29="","",Requirements!B29)</f>
        <v/>
      </c>
      <c r="C29" s="221" t="str">
        <f>IF(COUNTA(Requirements!C29:T29)='Ranks-Earned'!T$4,IF(Requirements!U29="","X",Requirements!U29),"")</f>
        <v/>
      </c>
      <c r="D29" s="221" t="str">
        <f>IF(C29="","",IF(COUNTA(Requirements!W29:AV29)='Ranks-Earned'!U$4,IF(Requirements!AW29="","X",Requirements!AW29),""))</f>
        <v/>
      </c>
      <c r="E29" s="221" t="str">
        <f>IF(D29="","",IF(COUNTA(Requirements!AY29:CI29)='Ranks-Earned'!V$4,IF(Requirements!CJ29="","X",Requirements!CJ29),""))</f>
        <v/>
      </c>
      <c r="F29" s="221" t="str">
        <f>IF(E29="","",IF(COUNTA(Requirements!CL29:DW29)='Ranks-Earned'!W$4,IF(Requirements!DX29="","X",Requirements!DX29),""))</f>
        <v/>
      </c>
      <c r="G29" s="221" t="str">
        <f>IF(F29="","",IF(AND(Requirements!EB29="X",COUNTA(Requirements!DZ29:EH29)='Ranks-Earned'!X$4),IF(Requirements!EI29="","X",Requirements!EI29),""))</f>
        <v/>
      </c>
      <c r="H29" s="221" t="str">
        <f>IF(G29="","",IF(AND(Requirements!EM29="X",COUNTA(Requirements!EK29:ER29)='Ranks-Earned'!Y$4),IF(Requirements!ES29="","X",Requirements!ES29),""))</f>
        <v/>
      </c>
      <c r="I29" s="221" t="str">
        <f>IF(H29="","",IF(AND(Requirements!EW29="X",COUNTA(Requirements!EU29:FA29)='Ranks-Earned'!Z$4),IF(Requirements!FB29="","X",Requirements!FB29),""))</f>
        <v/>
      </c>
      <c r="J29" s="221" t="str">
        <f>IF(I29="","",IF(AND(Requirements!FG29="X",COUNTA(Requirements!FD29:FH29)='Ranks-Earned'!AA$4),IF(Requirements!FI29="","X",Requirements!FI29),""))</f>
        <v/>
      </c>
      <c r="K29" s="221" t="str">
        <f>IF(J29="","",IF(AND(Requirements!FN29="X",COUNTA(Requirements!FK29:FO29)='Ranks-Earned'!AB$4),IF(Requirements!FP29="","X",Requirements!FP29),""))</f>
        <v/>
      </c>
      <c r="L29" s="221" t="str">
        <f>IF(K29="","",IF(AND(Requirements!FU29="X",COUNTA(Requirements!FR29:FV29)='Ranks-Earned'!AC$4),IF(Requirements!FW29="","X",Requirements!FW29),""))</f>
        <v/>
      </c>
      <c r="M29" s="221" t="str">
        <f>IF(L29="","",IF(AND(Requirements!GB29="X",COUNTA(Requirements!FY29:GC29)='Ranks-Earned'!AD$4),IF(Requirements!GD29="","X",Requirements!GD29),""))</f>
        <v/>
      </c>
      <c r="N29" s="221" t="str">
        <f>IF(M29="","",IF(AND(Requirements!GI29="X",COUNTA(Requirements!GF29:GJ29)='Ranks-Earned'!AE$4),IF(Requirements!GK29="","X",Requirements!GK29),""))</f>
        <v/>
      </c>
      <c r="O29" s="221" t="str">
        <f>IF(N29="","",IF(AND(Requirements!GP29="X",COUNTA(Requirements!GM29:GQ29)='Ranks-Earned'!AF$4),IF(Requirements!GR29="","X",Requirements!GR29),""))</f>
        <v/>
      </c>
      <c r="P29" s="221" t="str">
        <f>IF(O29="","",IF(AND(Requirements!GW29="X",COUNTA(Requirements!GT29:GX29)='Ranks-Earned'!AG$4),IF(Requirements!GY29="","X",Requirements!GY29),""))</f>
        <v/>
      </c>
      <c r="Q29" s="221" t="str">
        <f>IF(P29="","",IF(AND(Requirements!HD29="X",COUNTA(Requirements!HA29:HE29)='Ranks-Earned'!AH$4),IF(Requirements!HF29="","X",Requirements!HF29),""))</f>
        <v/>
      </c>
      <c r="R29" s="221" t="str">
        <f>IF(Q29="","",IF(AND(Requirements!HK29="X",COUNTA(Requirements!HH29:HL29)='Ranks-Earned'!AI$4),IF(Requirements!HM29="","X",Requirements!HM29),""))</f>
        <v/>
      </c>
    </row>
    <row r="30" spans="1:18" x14ac:dyDescent="0.3">
      <c r="A30" s="31" t="str">
        <f>IF(Requirements!A30="","",Requirements!A30)</f>
        <v/>
      </c>
      <c r="B30" s="33" t="str">
        <f>IF(Requirements!B30="","",Requirements!B30)</f>
        <v/>
      </c>
      <c r="C30" s="221" t="str">
        <f>IF(COUNTA(Requirements!C30:T30)='Ranks-Earned'!T$4,IF(Requirements!U30="","X",Requirements!U30),"")</f>
        <v/>
      </c>
      <c r="D30" s="221" t="str">
        <f>IF(C30="","",IF(COUNTA(Requirements!W30:AV30)='Ranks-Earned'!U$4,IF(Requirements!AW30="","X",Requirements!AW30),""))</f>
        <v/>
      </c>
      <c r="E30" s="221" t="str">
        <f>IF(D30="","",IF(COUNTA(Requirements!AY30:CI30)='Ranks-Earned'!V$4,IF(Requirements!CJ30="","X",Requirements!CJ30),""))</f>
        <v/>
      </c>
      <c r="F30" s="221" t="str">
        <f>IF(E30="","",IF(COUNTA(Requirements!CL30:DW30)='Ranks-Earned'!W$4,IF(Requirements!DX30="","X",Requirements!DX30),""))</f>
        <v/>
      </c>
      <c r="G30" s="221" t="str">
        <f>IF(F30="","",IF(AND(Requirements!EB30="X",COUNTA(Requirements!DZ30:EH30)='Ranks-Earned'!X$4),IF(Requirements!EI30="","X",Requirements!EI30),""))</f>
        <v/>
      </c>
      <c r="H30" s="221" t="str">
        <f>IF(G30="","",IF(AND(Requirements!EM30="X",COUNTA(Requirements!EK30:ER30)='Ranks-Earned'!Y$4),IF(Requirements!ES30="","X",Requirements!ES30),""))</f>
        <v/>
      </c>
      <c r="I30" s="221" t="str">
        <f>IF(H30="","",IF(AND(Requirements!EW30="X",COUNTA(Requirements!EU30:FA30)='Ranks-Earned'!Z$4),IF(Requirements!FB30="","X",Requirements!FB30),""))</f>
        <v/>
      </c>
      <c r="J30" s="221" t="str">
        <f>IF(I30="","",IF(AND(Requirements!FG30="X",COUNTA(Requirements!FD30:FH30)='Ranks-Earned'!AA$4),IF(Requirements!FI30="","X",Requirements!FI30),""))</f>
        <v/>
      </c>
      <c r="K30" s="221" t="str">
        <f>IF(J30="","",IF(AND(Requirements!FN30="X",COUNTA(Requirements!FK30:FO30)='Ranks-Earned'!AB$4),IF(Requirements!FP30="","X",Requirements!FP30),""))</f>
        <v/>
      </c>
      <c r="L30" s="221" t="str">
        <f>IF(K30="","",IF(AND(Requirements!FU30="X",COUNTA(Requirements!FR30:FV30)='Ranks-Earned'!AC$4),IF(Requirements!FW30="","X",Requirements!FW30),""))</f>
        <v/>
      </c>
      <c r="M30" s="221" t="str">
        <f>IF(L30="","",IF(AND(Requirements!GB30="X",COUNTA(Requirements!FY30:GC30)='Ranks-Earned'!AD$4),IF(Requirements!GD30="","X",Requirements!GD30),""))</f>
        <v/>
      </c>
      <c r="N30" s="221" t="str">
        <f>IF(M30="","",IF(AND(Requirements!GI30="X",COUNTA(Requirements!GF30:GJ30)='Ranks-Earned'!AE$4),IF(Requirements!GK30="","X",Requirements!GK30),""))</f>
        <v/>
      </c>
      <c r="O30" s="221" t="str">
        <f>IF(N30="","",IF(AND(Requirements!GP30="X",COUNTA(Requirements!GM30:GQ30)='Ranks-Earned'!AF$4),IF(Requirements!GR30="","X",Requirements!GR30),""))</f>
        <v/>
      </c>
      <c r="P30" s="221" t="str">
        <f>IF(O30="","",IF(AND(Requirements!GW30="X",COUNTA(Requirements!GT30:GX30)='Ranks-Earned'!AG$4),IF(Requirements!GY30="","X",Requirements!GY30),""))</f>
        <v/>
      </c>
      <c r="Q30" s="221" t="str">
        <f>IF(P30="","",IF(AND(Requirements!HD30="X",COUNTA(Requirements!HA30:HE30)='Ranks-Earned'!AH$4),IF(Requirements!HF30="","X",Requirements!HF30),""))</f>
        <v/>
      </c>
      <c r="R30" s="221" t="str">
        <f>IF(Q30="","",IF(AND(Requirements!HK30="X",COUNTA(Requirements!HH30:HL30)='Ranks-Earned'!AI$4),IF(Requirements!HM30="","X",Requirements!HM30),""))</f>
        <v/>
      </c>
    </row>
    <row r="31" spans="1:18" x14ac:dyDescent="0.3">
      <c r="A31" s="31" t="str">
        <f>IF(Requirements!A31="","",Requirements!A31)</f>
        <v/>
      </c>
      <c r="B31" s="33" t="str">
        <f>IF(Requirements!B31="","",Requirements!B31)</f>
        <v/>
      </c>
      <c r="C31" s="221" t="str">
        <f>IF(COUNTA(Requirements!C31:T31)='Ranks-Earned'!T$4,IF(Requirements!U31="","X",Requirements!U31),"")</f>
        <v/>
      </c>
      <c r="D31" s="221" t="str">
        <f>IF(C31="","",IF(COUNTA(Requirements!W31:AV31)='Ranks-Earned'!U$4,IF(Requirements!AW31="","X",Requirements!AW31),""))</f>
        <v/>
      </c>
      <c r="E31" s="221" t="str">
        <f>IF(D31="","",IF(COUNTA(Requirements!AY31:CI31)='Ranks-Earned'!V$4,IF(Requirements!CJ31="","X",Requirements!CJ31),""))</f>
        <v/>
      </c>
      <c r="F31" s="221" t="str">
        <f>IF(E31="","",IF(COUNTA(Requirements!CL31:DW31)='Ranks-Earned'!W$4,IF(Requirements!DX31="","X",Requirements!DX31),""))</f>
        <v/>
      </c>
      <c r="G31" s="221" t="str">
        <f>IF(F31="","",IF(AND(Requirements!EB31="X",COUNTA(Requirements!DZ31:EH31)='Ranks-Earned'!X$4),IF(Requirements!EI31="","X",Requirements!EI31),""))</f>
        <v/>
      </c>
      <c r="H31" s="221" t="str">
        <f>IF(G31="","",IF(AND(Requirements!EM31="X",COUNTA(Requirements!EK31:ER31)='Ranks-Earned'!Y$4),IF(Requirements!ES31="","X",Requirements!ES31),""))</f>
        <v/>
      </c>
      <c r="I31" s="221" t="str">
        <f>IF(H31="","",IF(AND(Requirements!EW31="X",COUNTA(Requirements!EU31:FA31)='Ranks-Earned'!Z$4),IF(Requirements!FB31="","X",Requirements!FB31),""))</f>
        <v/>
      </c>
      <c r="J31" s="221" t="str">
        <f>IF(I31="","",IF(AND(Requirements!FG31="X",COUNTA(Requirements!FD31:FH31)='Ranks-Earned'!AA$4),IF(Requirements!FI31="","X",Requirements!FI31),""))</f>
        <v/>
      </c>
      <c r="K31" s="221" t="str">
        <f>IF(J31="","",IF(AND(Requirements!FN31="X",COUNTA(Requirements!FK31:FO31)='Ranks-Earned'!AB$4),IF(Requirements!FP31="","X",Requirements!FP31),""))</f>
        <v/>
      </c>
      <c r="L31" s="221" t="str">
        <f>IF(K31="","",IF(AND(Requirements!FU31="X",COUNTA(Requirements!FR31:FV31)='Ranks-Earned'!AC$4),IF(Requirements!FW31="","X",Requirements!FW31),""))</f>
        <v/>
      </c>
      <c r="M31" s="221" t="str">
        <f>IF(L31="","",IF(AND(Requirements!GB31="X",COUNTA(Requirements!FY31:GC31)='Ranks-Earned'!AD$4),IF(Requirements!GD31="","X",Requirements!GD31),""))</f>
        <v/>
      </c>
      <c r="N31" s="221" t="str">
        <f>IF(M31="","",IF(AND(Requirements!GI31="X",COUNTA(Requirements!GF31:GJ31)='Ranks-Earned'!AE$4),IF(Requirements!GK31="","X",Requirements!GK31),""))</f>
        <v/>
      </c>
      <c r="O31" s="221" t="str">
        <f>IF(N31="","",IF(AND(Requirements!GP31="X",COUNTA(Requirements!GM31:GQ31)='Ranks-Earned'!AF$4),IF(Requirements!GR31="","X",Requirements!GR31),""))</f>
        <v/>
      </c>
      <c r="P31" s="221" t="str">
        <f>IF(O31="","",IF(AND(Requirements!GW31="X",COUNTA(Requirements!GT31:GX31)='Ranks-Earned'!AG$4),IF(Requirements!GY31="","X",Requirements!GY31),""))</f>
        <v/>
      </c>
      <c r="Q31" s="221" t="str">
        <f>IF(P31="","",IF(AND(Requirements!HD31="X",COUNTA(Requirements!HA31:HE31)='Ranks-Earned'!AH$4),IF(Requirements!HF31="","X",Requirements!HF31),""))</f>
        <v/>
      </c>
      <c r="R31" s="221" t="str">
        <f>IF(Q31="","",IF(AND(Requirements!HK31="X",COUNTA(Requirements!HH31:HL31)='Ranks-Earned'!AI$4),IF(Requirements!HM31="","X",Requirements!HM31),""))</f>
        <v/>
      </c>
    </row>
    <row r="32" spans="1:18" x14ac:dyDescent="0.3">
      <c r="A32" s="31" t="str">
        <f>IF(Requirements!A32="","",Requirements!A32)</f>
        <v/>
      </c>
      <c r="B32" s="33" t="str">
        <f>IF(Requirements!B32="","",Requirements!B32)</f>
        <v/>
      </c>
      <c r="C32" s="221" t="str">
        <f>IF(COUNTA(Requirements!C32:T32)='Ranks-Earned'!T$4,IF(Requirements!U32="","X",Requirements!U32),"")</f>
        <v/>
      </c>
      <c r="D32" s="221" t="str">
        <f>IF(C32="","",IF(COUNTA(Requirements!W32:AV32)='Ranks-Earned'!U$4,IF(Requirements!AW32="","X",Requirements!AW32),""))</f>
        <v/>
      </c>
      <c r="E32" s="221" t="str">
        <f>IF(D32="","",IF(COUNTA(Requirements!AY32:CI32)='Ranks-Earned'!V$4,IF(Requirements!CJ32="","X",Requirements!CJ32),""))</f>
        <v/>
      </c>
      <c r="F32" s="221" t="str">
        <f>IF(E32="","",IF(COUNTA(Requirements!CL32:DW32)='Ranks-Earned'!W$4,IF(Requirements!DX32="","X",Requirements!DX32),""))</f>
        <v/>
      </c>
      <c r="G32" s="221" t="str">
        <f>IF(F32="","",IF(AND(Requirements!EB32="X",COUNTA(Requirements!DZ32:EH32)='Ranks-Earned'!X$4),IF(Requirements!EI32="","X",Requirements!EI32),""))</f>
        <v/>
      </c>
      <c r="H32" s="221" t="str">
        <f>IF(G32="","",IF(AND(Requirements!EM32="X",COUNTA(Requirements!EK32:ER32)='Ranks-Earned'!Y$4),IF(Requirements!ES32="","X",Requirements!ES32),""))</f>
        <v/>
      </c>
      <c r="I32" s="221" t="str">
        <f>IF(H32="","",IF(AND(Requirements!EW32="X",COUNTA(Requirements!EU32:FA32)='Ranks-Earned'!Z$4),IF(Requirements!FB32="","X",Requirements!FB32),""))</f>
        <v/>
      </c>
      <c r="J32" s="221" t="str">
        <f>IF(I32="","",IF(AND(Requirements!FG32="X",COUNTA(Requirements!FD32:FH32)='Ranks-Earned'!AA$4),IF(Requirements!FI32="","X",Requirements!FI32),""))</f>
        <v/>
      </c>
      <c r="K32" s="221" t="str">
        <f>IF(J32="","",IF(AND(Requirements!FN32="X",COUNTA(Requirements!FK32:FO32)='Ranks-Earned'!AB$4),IF(Requirements!FP32="","X",Requirements!FP32),""))</f>
        <v/>
      </c>
      <c r="L32" s="221" t="str">
        <f>IF(K32="","",IF(AND(Requirements!FU32="X",COUNTA(Requirements!FR32:FV32)='Ranks-Earned'!AC$4),IF(Requirements!FW32="","X",Requirements!FW32),""))</f>
        <v/>
      </c>
      <c r="M32" s="221" t="str">
        <f>IF(L32="","",IF(AND(Requirements!GB32="X",COUNTA(Requirements!FY32:GC32)='Ranks-Earned'!AD$4),IF(Requirements!GD32="","X",Requirements!GD32),""))</f>
        <v/>
      </c>
      <c r="N32" s="221" t="str">
        <f>IF(M32="","",IF(AND(Requirements!GI32="X",COUNTA(Requirements!GF32:GJ32)='Ranks-Earned'!AE$4),IF(Requirements!GK32="","X",Requirements!GK32),""))</f>
        <v/>
      </c>
      <c r="O32" s="221" t="str">
        <f>IF(N32="","",IF(AND(Requirements!GP32="X",COUNTA(Requirements!GM32:GQ32)='Ranks-Earned'!AF$4),IF(Requirements!GR32="","X",Requirements!GR32),""))</f>
        <v/>
      </c>
      <c r="P32" s="221" t="str">
        <f>IF(O32="","",IF(AND(Requirements!GW32="X",COUNTA(Requirements!GT32:GX32)='Ranks-Earned'!AG$4),IF(Requirements!GY32="","X",Requirements!GY32),""))</f>
        <v/>
      </c>
      <c r="Q32" s="221" t="str">
        <f>IF(P32="","",IF(AND(Requirements!HD32="X",COUNTA(Requirements!HA32:HE32)='Ranks-Earned'!AH$4),IF(Requirements!HF32="","X",Requirements!HF32),""))</f>
        <v/>
      </c>
      <c r="R32" s="221" t="str">
        <f>IF(Q32="","",IF(AND(Requirements!HK32="X",COUNTA(Requirements!HH32:HL32)='Ranks-Earned'!AI$4),IF(Requirements!HM32="","X",Requirements!HM32),""))</f>
        <v/>
      </c>
    </row>
    <row r="33" spans="1:18" x14ac:dyDescent="0.3">
      <c r="A33" s="31" t="str">
        <f>IF(Requirements!A33="","",Requirements!A33)</f>
        <v/>
      </c>
      <c r="B33" s="33" t="str">
        <f>IF(Requirements!B33="","",Requirements!B33)</f>
        <v/>
      </c>
      <c r="C33" s="221" t="str">
        <f>IF(COUNTA(Requirements!C33:T33)='Ranks-Earned'!T$4,IF(Requirements!U33="","X",Requirements!U33),"")</f>
        <v/>
      </c>
      <c r="D33" s="221" t="str">
        <f>IF(C33="","",IF(COUNTA(Requirements!W33:AV33)='Ranks-Earned'!U$4,IF(Requirements!AW33="","X",Requirements!AW33),""))</f>
        <v/>
      </c>
      <c r="E33" s="221" t="str">
        <f>IF(D33="","",IF(COUNTA(Requirements!AY33:CI33)='Ranks-Earned'!V$4,IF(Requirements!CJ33="","X",Requirements!CJ33),""))</f>
        <v/>
      </c>
      <c r="F33" s="221" t="str">
        <f>IF(E33="","",IF(COUNTA(Requirements!CL33:DW33)='Ranks-Earned'!W$4,IF(Requirements!DX33="","X",Requirements!DX33),""))</f>
        <v/>
      </c>
      <c r="G33" s="221" t="str">
        <f>IF(F33="","",IF(AND(Requirements!EB33="X",COUNTA(Requirements!DZ33:EH33)='Ranks-Earned'!X$4),IF(Requirements!EI33="","X",Requirements!EI33),""))</f>
        <v/>
      </c>
      <c r="H33" s="221" t="str">
        <f>IF(G33="","",IF(AND(Requirements!EM33="X",COUNTA(Requirements!EK33:ER33)='Ranks-Earned'!Y$4),IF(Requirements!ES33="","X",Requirements!ES33),""))</f>
        <v/>
      </c>
      <c r="I33" s="221" t="str">
        <f>IF(H33="","",IF(AND(Requirements!EW33="X",COUNTA(Requirements!EU33:FA33)='Ranks-Earned'!Z$4),IF(Requirements!FB33="","X",Requirements!FB33),""))</f>
        <v/>
      </c>
      <c r="J33" s="221" t="str">
        <f>IF(I33="","",IF(AND(Requirements!FG33="X",COUNTA(Requirements!FD33:FH33)='Ranks-Earned'!AA$4),IF(Requirements!FI33="","X",Requirements!FI33),""))</f>
        <v/>
      </c>
      <c r="K33" s="221" t="str">
        <f>IF(J33="","",IF(AND(Requirements!FN33="X",COUNTA(Requirements!FK33:FO33)='Ranks-Earned'!AB$4),IF(Requirements!FP33="","X",Requirements!FP33),""))</f>
        <v/>
      </c>
      <c r="L33" s="221" t="str">
        <f>IF(K33="","",IF(AND(Requirements!FU33="X",COUNTA(Requirements!FR33:FV33)='Ranks-Earned'!AC$4),IF(Requirements!FW33="","X",Requirements!FW33),""))</f>
        <v/>
      </c>
      <c r="M33" s="221" t="str">
        <f>IF(L33="","",IF(AND(Requirements!GB33="X",COUNTA(Requirements!FY33:GC33)='Ranks-Earned'!AD$4),IF(Requirements!GD33="","X",Requirements!GD33),""))</f>
        <v/>
      </c>
      <c r="N33" s="221" t="str">
        <f>IF(M33="","",IF(AND(Requirements!GI33="X",COUNTA(Requirements!GF33:GJ33)='Ranks-Earned'!AE$4),IF(Requirements!GK33="","X",Requirements!GK33),""))</f>
        <v/>
      </c>
      <c r="O33" s="221" t="str">
        <f>IF(N33="","",IF(AND(Requirements!GP33="X",COUNTA(Requirements!GM33:GQ33)='Ranks-Earned'!AF$4),IF(Requirements!GR33="","X",Requirements!GR33),""))</f>
        <v/>
      </c>
      <c r="P33" s="221" t="str">
        <f>IF(O33="","",IF(AND(Requirements!GW33="X",COUNTA(Requirements!GT33:GX33)='Ranks-Earned'!AG$4),IF(Requirements!GY33="","X",Requirements!GY33),""))</f>
        <v/>
      </c>
      <c r="Q33" s="221" t="str">
        <f>IF(P33="","",IF(AND(Requirements!HD33="X",COUNTA(Requirements!HA33:HE33)='Ranks-Earned'!AH$4),IF(Requirements!HF33="","X",Requirements!HF33),""))</f>
        <v/>
      </c>
      <c r="R33" s="221" t="str">
        <f>IF(Q33="","",IF(AND(Requirements!HK33="X",COUNTA(Requirements!HH33:HL33)='Ranks-Earned'!AI$4),IF(Requirements!HM33="","X",Requirements!HM33),""))</f>
        <v/>
      </c>
    </row>
    <row r="34" spans="1:18" x14ac:dyDescent="0.3">
      <c r="A34" s="31" t="str">
        <f>IF(Requirements!A34="","",Requirements!A34)</f>
        <v/>
      </c>
      <c r="B34" s="33" t="str">
        <f>IF(Requirements!B34="","",Requirements!B34)</f>
        <v/>
      </c>
      <c r="C34" s="221" t="str">
        <f>IF(COUNTA(Requirements!C34:T34)='Ranks-Earned'!T$4,IF(Requirements!U34="","X",Requirements!U34),"")</f>
        <v/>
      </c>
      <c r="D34" s="221" t="str">
        <f>IF(C34="","",IF(COUNTA(Requirements!W34:AV34)='Ranks-Earned'!U$4,IF(Requirements!AW34="","X",Requirements!AW34),""))</f>
        <v/>
      </c>
      <c r="E34" s="221" t="str">
        <f>IF(D34="","",IF(COUNTA(Requirements!AY34:CI34)='Ranks-Earned'!V$4,IF(Requirements!CJ34="","X",Requirements!CJ34),""))</f>
        <v/>
      </c>
      <c r="F34" s="221" t="str">
        <f>IF(E34="","",IF(COUNTA(Requirements!CL34:DW34)='Ranks-Earned'!W$4,IF(Requirements!DX34="","X",Requirements!DX34),""))</f>
        <v/>
      </c>
      <c r="G34" s="221" t="str">
        <f>IF(F34="","",IF(AND(Requirements!EB34="X",COUNTA(Requirements!DZ34:EH34)='Ranks-Earned'!X$4),IF(Requirements!EI34="","X",Requirements!EI34),""))</f>
        <v/>
      </c>
      <c r="H34" s="221" t="str">
        <f>IF(G34="","",IF(AND(Requirements!EM34="X",COUNTA(Requirements!EK34:ER34)='Ranks-Earned'!Y$4),IF(Requirements!ES34="","X",Requirements!ES34),""))</f>
        <v/>
      </c>
      <c r="I34" s="221" t="str">
        <f>IF(H34="","",IF(AND(Requirements!EW34="X",COUNTA(Requirements!EU34:FA34)='Ranks-Earned'!Z$4),IF(Requirements!FB34="","X",Requirements!FB34),""))</f>
        <v/>
      </c>
      <c r="J34" s="221" t="str">
        <f>IF(I34="","",IF(AND(Requirements!FG34="X",COUNTA(Requirements!FD34:FH34)='Ranks-Earned'!AA$4),IF(Requirements!FI34="","X",Requirements!FI34),""))</f>
        <v/>
      </c>
      <c r="K34" s="221" t="str">
        <f>IF(J34="","",IF(AND(Requirements!FN34="X",COUNTA(Requirements!FK34:FO34)='Ranks-Earned'!AB$4),IF(Requirements!FP34="","X",Requirements!FP34),""))</f>
        <v/>
      </c>
      <c r="L34" s="221" t="str">
        <f>IF(K34="","",IF(AND(Requirements!FU34="X",COUNTA(Requirements!FR34:FV34)='Ranks-Earned'!AC$4),IF(Requirements!FW34="","X",Requirements!FW34),""))</f>
        <v/>
      </c>
      <c r="M34" s="221" t="str">
        <f>IF(L34="","",IF(AND(Requirements!GB34="X",COUNTA(Requirements!FY34:GC34)='Ranks-Earned'!AD$4),IF(Requirements!GD34="","X",Requirements!GD34),""))</f>
        <v/>
      </c>
      <c r="N34" s="221" t="str">
        <f>IF(M34="","",IF(AND(Requirements!GI34="X",COUNTA(Requirements!GF34:GJ34)='Ranks-Earned'!AE$4),IF(Requirements!GK34="","X",Requirements!GK34),""))</f>
        <v/>
      </c>
      <c r="O34" s="221" t="str">
        <f>IF(N34="","",IF(AND(Requirements!GP34="X",COUNTA(Requirements!GM34:GQ34)='Ranks-Earned'!AF$4),IF(Requirements!GR34="","X",Requirements!GR34),""))</f>
        <v/>
      </c>
      <c r="P34" s="221" t="str">
        <f>IF(O34="","",IF(AND(Requirements!GW34="X",COUNTA(Requirements!GT34:GX34)='Ranks-Earned'!AG$4),IF(Requirements!GY34="","X",Requirements!GY34),""))</f>
        <v/>
      </c>
      <c r="Q34" s="221" t="str">
        <f>IF(P34="","",IF(AND(Requirements!HD34="X",COUNTA(Requirements!HA34:HE34)='Ranks-Earned'!AH$4),IF(Requirements!HF34="","X",Requirements!HF34),""))</f>
        <v/>
      </c>
      <c r="R34" s="221" t="str">
        <f>IF(Q34="","",IF(AND(Requirements!HK34="X",COUNTA(Requirements!HH34:HL34)='Ranks-Earned'!AI$4),IF(Requirements!HM34="","X",Requirements!HM34),""))</f>
        <v/>
      </c>
    </row>
    <row r="35" spans="1:18" x14ac:dyDescent="0.3">
      <c r="A35" s="31" t="str">
        <f>IF(Requirements!A35="","",Requirements!A35)</f>
        <v/>
      </c>
      <c r="B35" s="33" t="str">
        <f>IF(Requirements!B35="","",Requirements!B35)</f>
        <v/>
      </c>
      <c r="C35" s="221" t="str">
        <f>IF(COUNTA(Requirements!C35:T35)='Ranks-Earned'!T$4,IF(Requirements!U35="","X",Requirements!U35),"")</f>
        <v/>
      </c>
      <c r="D35" s="221" t="str">
        <f>IF(C35="","",IF(COUNTA(Requirements!W35:AV35)='Ranks-Earned'!U$4,IF(Requirements!AW35="","X",Requirements!AW35),""))</f>
        <v/>
      </c>
      <c r="E35" s="221" t="str">
        <f>IF(D35="","",IF(COUNTA(Requirements!AY35:CI35)='Ranks-Earned'!V$4,IF(Requirements!CJ35="","X",Requirements!CJ35),""))</f>
        <v/>
      </c>
      <c r="F35" s="221" t="str">
        <f>IF(E35="","",IF(COUNTA(Requirements!CL35:DW35)='Ranks-Earned'!W$4,IF(Requirements!DX35="","X",Requirements!DX35),""))</f>
        <v/>
      </c>
      <c r="G35" s="221" t="str">
        <f>IF(F35="","",IF(AND(Requirements!EB35="X",COUNTA(Requirements!DZ35:EH35)='Ranks-Earned'!X$4),IF(Requirements!EI35="","X",Requirements!EI35),""))</f>
        <v/>
      </c>
      <c r="H35" s="221" t="str">
        <f>IF(G35="","",IF(AND(Requirements!EM35="X",COUNTA(Requirements!EK35:ER35)='Ranks-Earned'!Y$4),IF(Requirements!ES35="","X",Requirements!ES35),""))</f>
        <v/>
      </c>
      <c r="I35" s="221" t="str">
        <f>IF(H35="","",IF(AND(Requirements!EW35="X",COUNTA(Requirements!EU35:FA35)='Ranks-Earned'!Z$4),IF(Requirements!FB35="","X",Requirements!FB35),""))</f>
        <v/>
      </c>
      <c r="J35" s="221" t="str">
        <f>IF(I35="","",IF(AND(Requirements!FG35="X",COUNTA(Requirements!FD35:FH35)='Ranks-Earned'!AA$4),IF(Requirements!FI35="","X",Requirements!FI35),""))</f>
        <v/>
      </c>
      <c r="K35" s="221" t="str">
        <f>IF(J35="","",IF(AND(Requirements!FN35="X",COUNTA(Requirements!FK35:FO35)='Ranks-Earned'!AB$4),IF(Requirements!FP35="","X",Requirements!FP35),""))</f>
        <v/>
      </c>
      <c r="L35" s="221" t="str">
        <f>IF(K35="","",IF(AND(Requirements!FU35="X",COUNTA(Requirements!FR35:FV35)='Ranks-Earned'!AC$4),IF(Requirements!FW35="","X",Requirements!FW35),""))</f>
        <v/>
      </c>
      <c r="M35" s="221" t="str">
        <f>IF(L35="","",IF(AND(Requirements!GB35="X",COUNTA(Requirements!FY35:GC35)='Ranks-Earned'!AD$4),IF(Requirements!GD35="","X",Requirements!GD35),""))</f>
        <v/>
      </c>
      <c r="N35" s="221" t="str">
        <f>IF(M35="","",IF(AND(Requirements!GI35="X",COUNTA(Requirements!GF35:GJ35)='Ranks-Earned'!AE$4),IF(Requirements!GK35="","X",Requirements!GK35),""))</f>
        <v/>
      </c>
      <c r="O35" s="221" t="str">
        <f>IF(N35="","",IF(AND(Requirements!GP35="X",COUNTA(Requirements!GM35:GQ35)='Ranks-Earned'!AF$4),IF(Requirements!GR35="","X",Requirements!GR35),""))</f>
        <v/>
      </c>
      <c r="P35" s="221" t="str">
        <f>IF(O35="","",IF(AND(Requirements!GW35="X",COUNTA(Requirements!GT35:GX35)='Ranks-Earned'!AG$4),IF(Requirements!GY35="","X",Requirements!GY35),""))</f>
        <v/>
      </c>
      <c r="Q35" s="221" t="str">
        <f>IF(P35="","",IF(AND(Requirements!HD35="X",COUNTA(Requirements!HA35:HE35)='Ranks-Earned'!AH$4),IF(Requirements!HF35="","X",Requirements!HF35),""))</f>
        <v/>
      </c>
      <c r="R35" s="221" t="str">
        <f>IF(Q35="","",IF(AND(Requirements!HK35="X",COUNTA(Requirements!HH35:HL35)='Ranks-Earned'!AI$4),IF(Requirements!HM35="","X",Requirements!HM35),""))</f>
        <v/>
      </c>
    </row>
    <row r="36" spans="1:18" x14ac:dyDescent="0.3">
      <c r="A36" s="31" t="str">
        <f>IF(Requirements!A36="","",Requirements!A36)</f>
        <v/>
      </c>
      <c r="B36" s="33" t="str">
        <f>IF(Requirements!B36="","",Requirements!B36)</f>
        <v/>
      </c>
      <c r="C36" s="221" t="str">
        <f>IF(COUNTA(Requirements!C36:T36)='Ranks-Earned'!T$4,IF(Requirements!U36="","X",Requirements!U36),"")</f>
        <v/>
      </c>
      <c r="D36" s="221" t="str">
        <f>IF(C36="","",IF(COUNTA(Requirements!W36:AV36)='Ranks-Earned'!U$4,IF(Requirements!AW36="","X",Requirements!AW36),""))</f>
        <v/>
      </c>
      <c r="E36" s="221" t="str">
        <f>IF(D36="","",IF(COUNTA(Requirements!AY36:CI36)='Ranks-Earned'!V$4,IF(Requirements!CJ36="","X",Requirements!CJ36),""))</f>
        <v/>
      </c>
      <c r="F36" s="221" t="str">
        <f>IF(E36="","",IF(COUNTA(Requirements!CL36:DW36)='Ranks-Earned'!W$4,IF(Requirements!DX36="","X",Requirements!DX36),""))</f>
        <v/>
      </c>
      <c r="G36" s="221" t="str">
        <f>IF(F36="","",IF(AND(Requirements!EB36="X",COUNTA(Requirements!DZ36:EH36)='Ranks-Earned'!X$4),IF(Requirements!EI36="","X",Requirements!EI36),""))</f>
        <v/>
      </c>
      <c r="H36" s="221" t="str">
        <f>IF(G36="","",IF(AND(Requirements!EM36="X",COUNTA(Requirements!EK36:ER36)='Ranks-Earned'!Y$4),IF(Requirements!ES36="","X",Requirements!ES36),""))</f>
        <v/>
      </c>
      <c r="I36" s="221" t="str">
        <f>IF(H36="","",IF(AND(Requirements!EW36="X",COUNTA(Requirements!EU36:FA36)='Ranks-Earned'!Z$4),IF(Requirements!FB36="","X",Requirements!FB36),""))</f>
        <v/>
      </c>
      <c r="J36" s="221" t="str">
        <f>IF(I36="","",IF(AND(Requirements!FG36="X",COUNTA(Requirements!FD36:FH36)='Ranks-Earned'!AA$4),IF(Requirements!FI36="","X",Requirements!FI36),""))</f>
        <v/>
      </c>
      <c r="K36" s="221" t="str">
        <f>IF(J36="","",IF(AND(Requirements!FN36="X",COUNTA(Requirements!FK36:FO36)='Ranks-Earned'!AB$4),IF(Requirements!FP36="","X",Requirements!FP36),""))</f>
        <v/>
      </c>
      <c r="L36" s="221" t="str">
        <f>IF(K36="","",IF(AND(Requirements!FU36="X",COUNTA(Requirements!FR36:FV36)='Ranks-Earned'!AC$4),IF(Requirements!FW36="","X",Requirements!FW36),""))</f>
        <v/>
      </c>
      <c r="M36" s="221" t="str">
        <f>IF(L36="","",IF(AND(Requirements!GB36="X",COUNTA(Requirements!FY36:GC36)='Ranks-Earned'!AD$4),IF(Requirements!GD36="","X",Requirements!GD36),""))</f>
        <v/>
      </c>
      <c r="N36" s="221" t="str">
        <f>IF(M36="","",IF(AND(Requirements!GI36="X",COUNTA(Requirements!GF36:GJ36)='Ranks-Earned'!AE$4),IF(Requirements!GK36="","X",Requirements!GK36),""))</f>
        <v/>
      </c>
      <c r="O36" s="221" t="str">
        <f>IF(N36="","",IF(AND(Requirements!GP36="X",COUNTA(Requirements!GM36:GQ36)='Ranks-Earned'!AF$4),IF(Requirements!GR36="","X",Requirements!GR36),""))</f>
        <v/>
      </c>
      <c r="P36" s="221" t="str">
        <f>IF(O36="","",IF(AND(Requirements!GW36="X",COUNTA(Requirements!GT36:GX36)='Ranks-Earned'!AG$4),IF(Requirements!GY36="","X",Requirements!GY36),""))</f>
        <v/>
      </c>
      <c r="Q36" s="221" t="str">
        <f>IF(P36="","",IF(AND(Requirements!HD36="X",COUNTA(Requirements!HA36:HE36)='Ranks-Earned'!AH$4),IF(Requirements!HF36="","X",Requirements!HF36),""))</f>
        <v/>
      </c>
      <c r="R36" s="221" t="str">
        <f>IF(Q36="","",IF(AND(Requirements!HK36="X",COUNTA(Requirements!HH36:HL36)='Ranks-Earned'!AI$4),IF(Requirements!HM36="","X",Requirements!HM36),""))</f>
        <v/>
      </c>
    </row>
    <row r="37" spans="1:18" x14ac:dyDescent="0.3">
      <c r="A37" s="31" t="str">
        <f>IF(Requirements!A37="","",Requirements!A37)</f>
        <v/>
      </c>
      <c r="B37" s="33" t="str">
        <f>IF(Requirements!B37="","",Requirements!B37)</f>
        <v/>
      </c>
      <c r="C37" s="221" t="str">
        <f>IF(COUNTA(Requirements!C37:T37)='Ranks-Earned'!T$4,IF(Requirements!U37="","X",Requirements!U37),"")</f>
        <v/>
      </c>
      <c r="D37" s="221" t="str">
        <f>IF(C37="","",IF(COUNTA(Requirements!W37:AV37)='Ranks-Earned'!U$4,IF(Requirements!AW37="","X",Requirements!AW37),""))</f>
        <v/>
      </c>
      <c r="E37" s="221" t="str">
        <f>IF(D37="","",IF(COUNTA(Requirements!AY37:CI37)='Ranks-Earned'!V$4,IF(Requirements!CJ37="","X",Requirements!CJ37),""))</f>
        <v/>
      </c>
      <c r="F37" s="221" t="str">
        <f>IF(E37="","",IF(COUNTA(Requirements!CL37:DW37)='Ranks-Earned'!W$4,IF(Requirements!DX37="","X",Requirements!DX37),""))</f>
        <v/>
      </c>
      <c r="G37" s="221" t="str">
        <f>IF(F37="","",IF(AND(Requirements!EB37="X",COUNTA(Requirements!DZ37:EH37)='Ranks-Earned'!X$4),IF(Requirements!EI37="","X",Requirements!EI37),""))</f>
        <v/>
      </c>
      <c r="H37" s="221" t="str">
        <f>IF(G37="","",IF(AND(Requirements!EM37="X",COUNTA(Requirements!EK37:ER37)='Ranks-Earned'!Y$4),IF(Requirements!ES37="","X",Requirements!ES37),""))</f>
        <v/>
      </c>
      <c r="I37" s="221" t="str">
        <f>IF(H37="","",IF(AND(Requirements!EW37="X",COUNTA(Requirements!EU37:FA37)='Ranks-Earned'!Z$4),IF(Requirements!FB37="","X",Requirements!FB37),""))</f>
        <v/>
      </c>
      <c r="J37" s="221" t="str">
        <f>IF(I37="","",IF(AND(Requirements!FG37="X",COUNTA(Requirements!FD37:FH37)='Ranks-Earned'!AA$4),IF(Requirements!FI37="","X",Requirements!FI37),""))</f>
        <v/>
      </c>
      <c r="K37" s="221" t="str">
        <f>IF(J37="","",IF(AND(Requirements!FN37="X",COUNTA(Requirements!FK37:FO37)='Ranks-Earned'!AB$4),IF(Requirements!FP37="","X",Requirements!FP37),""))</f>
        <v/>
      </c>
      <c r="L37" s="221" t="str">
        <f>IF(K37="","",IF(AND(Requirements!FU37="X",COUNTA(Requirements!FR37:FV37)='Ranks-Earned'!AC$4),IF(Requirements!FW37="","X",Requirements!FW37),""))</f>
        <v/>
      </c>
      <c r="M37" s="221" t="str">
        <f>IF(L37="","",IF(AND(Requirements!GB37="X",COUNTA(Requirements!FY37:GC37)='Ranks-Earned'!AD$4),IF(Requirements!GD37="","X",Requirements!GD37),""))</f>
        <v/>
      </c>
      <c r="N37" s="221" t="str">
        <f>IF(M37="","",IF(AND(Requirements!GI37="X",COUNTA(Requirements!GF37:GJ37)='Ranks-Earned'!AE$4),IF(Requirements!GK37="","X",Requirements!GK37),""))</f>
        <v/>
      </c>
      <c r="O37" s="221" t="str">
        <f>IF(N37="","",IF(AND(Requirements!GP37="X",COUNTA(Requirements!GM37:GQ37)='Ranks-Earned'!AF$4),IF(Requirements!GR37="","X",Requirements!GR37),""))</f>
        <v/>
      </c>
      <c r="P37" s="221" t="str">
        <f>IF(O37="","",IF(AND(Requirements!GW37="X",COUNTA(Requirements!GT37:GX37)='Ranks-Earned'!AG$4),IF(Requirements!GY37="","X",Requirements!GY37),""))</f>
        <v/>
      </c>
      <c r="Q37" s="221" t="str">
        <f>IF(P37="","",IF(AND(Requirements!HD37="X",COUNTA(Requirements!HA37:HE37)='Ranks-Earned'!AH$4),IF(Requirements!HF37="","X",Requirements!HF37),""))</f>
        <v/>
      </c>
      <c r="R37" s="221" t="str">
        <f>IF(Q37="","",IF(AND(Requirements!HK37="X",COUNTA(Requirements!HH37:HL37)='Ranks-Earned'!AI$4),IF(Requirements!HM37="","X",Requirements!HM37),""))</f>
        <v/>
      </c>
    </row>
    <row r="38" spans="1:18" x14ac:dyDescent="0.3">
      <c r="A38" s="31" t="str">
        <f>IF(Requirements!A38="","",Requirements!A38)</f>
        <v/>
      </c>
      <c r="B38" s="33" t="str">
        <f>IF(Requirements!B38="","",Requirements!B38)</f>
        <v/>
      </c>
      <c r="C38" s="221" t="str">
        <f>IF(COUNTA(Requirements!C38:T38)='Ranks-Earned'!T$4,IF(Requirements!U38="","X",Requirements!U38),"")</f>
        <v/>
      </c>
      <c r="D38" s="221" t="str">
        <f>IF(C38="","",IF(COUNTA(Requirements!W38:AV38)='Ranks-Earned'!U$4,IF(Requirements!AW38="","X",Requirements!AW38),""))</f>
        <v/>
      </c>
      <c r="E38" s="221" t="str">
        <f>IF(D38="","",IF(COUNTA(Requirements!AY38:CI38)='Ranks-Earned'!V$4,IF(Requirements!CJ38="","X",Requirements!CJ38),""))</f>
        <v/>
      </c>
      <c r="F38" s="221" t="str">
        <f>IF(E38="","",IF(COUNTA(Requirements!CL38:DW38)='Ranks-Earned'!W$4,IF(Requirements!DX38="","X",Requirements!DX38),""))</f>
        <v/>
      </c>
      <c r="G38" s="221" t="str">
        <f>IF(F38="","",IF(AND(Requirements!EB38="X",COUNTA(Requirements!DZ38:EH38)='Ranks-Earned'!X$4),IF(Requirements!EI38="","X",Requirements!EI38),""))</f>
        <v/>
      </c>
      <c r="H38" s="221" t="str">
        <f>IF(G38="","",IF(AND(Requirements!EM38="X",COUNTA(Requirements!EK38:ER38)='Ranks-Earned'!Y$4),IF(Requirements!ES38="","X",Requirements!ES38),""))</f>
        <v/>
      </c>
      <c r="I38" s="221" t="str">
        <f>IF(H38="","",IF(AND(Requirements!EW38="X",COUNTA(Requirements!EU38:FA38)='Ranks-Earned'!Z$4),IF(Requirements!FB38="","X",Requirements!FB38),""))</f>
        <v/>
      </c>
      <c r="J38" s="221" t="str">
        <f>IF(I38="","",IF(AND(Requirements!FG38="X",COUNTA(Requirements!FD38:FH38)='Ranks-Earned'!AA$4),IF(Requirements!FI38="","X",Requirements!FI38),""))</f>
        <v/>
      </c>
      <c r="K38" s="221" t="str">
        <f>IF(J38="","",IF(AND(Requirements!FN38="X",COUNTA(Requirements!FK38:FO38)='Ranks-Earned'!AB$4),IF(Requirements!FP38="","X",Requirements!FP38),""))</f>
        <v/>
      </c>
      <c r="L38" s="221" t="str">
        <f>IF(K38="","",IF(AND(Requirements!FU38="X",COUNTA(Requirements!FR38:FV38)='Ranks-Earned'!AC$4),IF(Requirements!FW38="","X",Requirements!FW38),""))</f>
        <v/>
      </c>
      <c r="M38" s="221" t="str">
        <f>IF(L38="","",IF(AND(Requirements!GB38="X",COUNTA(Requirements!FY38:GC38)='Ranks-Earned'!AD$4),IF(Requirements!GD38="","X",Requirements!GD38),""))</f>
        <v/>
      </c>
      <c r="N38" s="221" t="str">
        <f>IF(M38="","",IF(AND(Requirements!GI38="X",COUNTA(Requirements!GF38:GJ38)='Ranks-Earned'!AE$4),IF(Requirements!GK38="","X",Requirements!GK38),""))</f>
        <v/>
      </c>
      <c r="O38" s="221" t="str">
        <f>IF(N38="","",IF(AND(Requirements!GP38="X",COUNTA(Requirements!GM38:GQ38)='Ranks-Earned'!AF$4),IF(Requirements!GR38="","X",Requirements!GR38),""))</f>
        <v/>
      </c>
      <c r="P38" s="221" t="str">
        <f>IF(O38="","",IF(AND(Requirements!GW38="X",COUNTA(Requirements!GT38:GX38)='Ranks-Earned'!AG$4),IF(Requirements!GY38="","X",Requirements!GY38),""))</f>
        <v/>
      </c>
      <c r="Q38" s="221" t="str">
        <f>IF(P38="","",IF(AND(Requirements!HD38="X",COUNTA(Requirements!HA38:HE38)='Ranks-Earned'!AH$4),IF(Requirements!HF38="","X",Requirements!HF38),""))</f>
        <v/>
      </c>
      <c r="R38" s="221" t="str">
        <f>IF(Q38="","",IF(AND(Requirements!HK38="X",COUNTA(Requirements!HH38:HL38)='Ranks-Earned'!AI$4),IF(Requirements!HM38="","X",Requirements!HM38),""))</f>
        <v/>
      </c>
    </row>
    <row r="39" spans="1:18" x14ac:dyDescent="0.3">
      <c r="A39" s="31" t="str">
        <f>IF(Requirements!A39="","",Requirements!A39)</f>
        <v/>
      </c>
      <c r="B39" s="33" t="str">
        <f>IF(Requirements!B39="","",Requirements!B39)</f>
        <v/>
      </c>
      <c r="C39" s="221" t="str">
        <f>IF(COUNTA(Requirements!C39:T39)='Ranks-Earned'!T$4,IF(Requirements!U39="","X",Requirements!U39),"")</f>
        <v/>
      </c>
      <c r="D39" s="221" t="str">
        <f>IF(C39="","",IF(COUNTA(Requirements!W39:AV39)='Ranks-Earned'!U$4,IF(Requirements!AW39="","X",Requirements!AW39),""))</f>
        <v/>
      </c>
      <c r="E39" s="221" t="str">
        <f>IF(D39="","",IF(COUNTA(Requirements!AY39:CI39)='Ranks-Earned'!V$4,IF(Requirements!CJ39="","X",Requirements!CJ39),""))</f>
        <v/>
      </c>
      <c r="F39" s="221" t="str">
        <f>IF(E39="","",IF(COUNTA(Requirements!CL39:DW39)='Ranks-Earned'!W$4,IF(Requirements!DX39="","X",Requirements!DX39),""))</f>
        <v/>
      </c>
      <c r="G39" s="221" t="str">
        <f>IF(F39="","",IF(AND(Requirements!EB39="X",COUNTA(Requirements!DZ39:EH39)='Ranks-Earned'!X$4),IF(Requirements!EI39="","X",Requirements!EI39),""))</f>
        <v/>
      </c>
      <c r="H39" s="221" t="str">
        <f>IF(G39="","",IF(AND(Requirements!EM39="X",COUNTA(Requirements!EK39:ER39)='Ranks-Earned'!Y$4),IF(Requirements!ES39="","X",Requirements!ES39),""))</f>
        <v/>
      </c>
      <c r="I39" s="221" t="str">
        <f>IF(H39="","",IF(AND(Requirements!EW39="X",COUNTA(Requirements!EU39:FA39)='Ranks-Earned'!Z$4),IF(Requirements!FB39="","X",Requirements!FB39),""))</f>
        <v/>
      </c>
      <c r="J39" s="221" t="str">
        <f>IF(I39="","",IF(AND(Requirements!FG39="X",COUNTA(Requirements!FD39:FH39)='Ranks-Earned'!AA$4),IF(Requirements!FI39="","X",Requirements!FI39),""))</f>
        <v/>
      </c>
      <c r="K39" s="221" t="str">
        <f>IF(J39="","",IF(AND(Requirements!FN39="X",COUNTA(Requirements!FK39:FO39)='Ranks-Earned'!AB$4),IF(Requirements!FP39="","X",Requirements!FP39),""))</f>
        <v/>
      </c>
      <c r="L39" s="221" t="str">
        <f>IF(K39="","",IF(AND(Requirements!FU39="X",COUNTA(Requirements!FR39:FV39)='Ranks-Earned'!AC$4),IF(Requirements!FW39="","X",Requirements!FW39),""))</f>
        <v/>
      </c>
      <c r="M39" s="221" t="str">
        <f>IF(L39="","",IF(AND(Requirements!GB39="X",COUNTA(Requirements!FY39:GC39)='Ranks-Earned'!AD$4),IF(Requirements!GD39="","X",Requirements!GD39),""))</f>
        <v/>
      </c>
      <c r="N39" s="221" t="str">
        <f>IF(M39="","",IF(AND(Requirements!GI39="X",COUNTA(Requirements!GF39:GJ39)='Ranks-Earned'!AE$4),IF(Requirements!GK39="","X",Requirements!GK39),""))</f>
        <v/>
      </c>
      <c r="O39" s="221" t="str">
        <f>IF(N39="","",IF(AND(Requirements!GP39="X",COUNTA(Requirements!GM39:GQ39)='Ranks-Earned'!AF$4),IF(Requirements!GR39="","X",Requirements!GR39),""))</f>
        <v/>
      </c>
      <c r="P39" s="221" t="str">
        <f>IF(O39="","",IF(AND(Requirements!GW39="X",COUNTA(Requirements!GT39:GX39)='Ranks-Earned'!AG$4),IF(Requirements!GY39="","X",Requirements!GY39),""))</f>
        <v/>
      </c>
      <c r="Q39" s="221" t="str">
        <f>IF(P39="","",IF(AND(Requirements!HD39="X",COUNTA(Requirements!HA39:HE39)='Ranks-Earned'!AH$4),IF(Requirements!HF39="","X",Requirements!HF39),""))</f>
        <v/>
      </c>
      <c r="R39" s="221" t="str">
        <f>IF(Q39="","",IF(AND(Requirements!HK39="X",COUNTA(Requirements!HH39:HL39)='Ranks-Earned'!AI$4),IF(Requirements!HM39="","X",Requirements!HM39),""))</f>
        <v/>
      </c>
    </row>
    <row r="40" spans="1:18" x14ac:dyDescent="0.3">
      <c r="A40" s="31" t="str">
        <f>IF(Requirements!A40="","",Requirements!A40)</f>
        <v/>
      </c>
      <c r="B40" s="33" t="str">
        <f>IF(Requirements!B40="","",Requirements!B40)</f>
        <v/>
      </c>
      <c r="C40" s="221" t="str">
        <f>IF(COUNTA(Requirements!C40:T40)='Ranks-Earned'!T$4,IF(Requirements!U40="","X",Requirements!U40),"")</f>
        <v/>
      </c>
      <c r="D40" s="221" t="str">
        <f>IF(C40="","",IF(COUNTA(Requirements!W40:AV40)='Ranks-Earned'!U$4,IF(Requirements!AW40="","X",Requirements!AW40),""))</f>
        <v/>
      </c>
      <c r="E40" s="221" t="str">
        <f>IF(D40="","",IF(COUNTA(Requirements!AY40:CI40)='Ranks-Earned'!V$4,IF(Requirements!CJ40="","X",Requirements!CJ40),""))</f>
        <v/>
      </c>
      <c r="F40" s="221" t="str">
        <f>IF(E40="","",IF(COUNTA(Requirements!CL40:DW40)='Ranks-Earned'!W$4,IF(Requirements!DX40="","X",Requirements!DX40),""))</f>
        <v/>
      </c>
      <c r="G40" s="221" t="str">
        <f>IF(F40="","",IF(AND(Requirements!EB40="X",COUNTA(Requirements!DZ40:EH40)='Ranks-Earned'!X$4),IF(Requirements!EI40="","X",Requirements!EI40),""))</f>
        <v/>
      </c>
      <c r="H40" s="221" t="str">
        <f>IF(G40="","",IF(AND(Requirements!EM40="X",COUNTA(Requirements!EK40:ER40)='Ranks-Earned'!Y$4),IF(Requirements!ES40="","X",Requirements!ES40),""))</f>
        <v/>
      </c>
      <c r="I40" s="221" t="str">
        <f>IF(H40="","",IF(AND(Requirements!EW40="X",COUNTA(Requirements!EU40:FA40)='Ranks-Earned'!Z$4),IF(Requirements!FB40="","X",Requirements!FB40),""))</f>
        <v/>
      </c>
      <c r="J40" s="221" t="str">
        <f>IF(I40="","",IF(AND(Requirements!FG40="X",COUNTA(Requirements!FD40:FH40)='Ranks-Earned'!AA$4),IF(Requirements!FI40="","X",Requirements!FI40),""))</f>
        <v/>
      </c>
      <c r="K40" s="221" t="str">
        <f>IF(J40="","",IF(AND(Requirements!FN40="X",COUNTA(Requirements!FK40:FO40)='Ranks-Earned'!AB$4),IF(Requirements!FP40="","X",Requirements!FP40),""))</f>
        <v/>
      </c>
      <c r="L40" s="221" t="str">
        <f>IF(K40="","",IF(AND(Requirements!FU40="X",COUNTA(Requirements!FR40:FV40)='Ranks-Earned'!AC$4),IF(Requirements!FW40="","X",Requirements!FW40),""))</f>
        <v/>
      </c>
      <c r="M40" s="221" t="str">
        <f>IF(L40="","",IF(AND(Requirements!GB40="X",COUNTA(Requirements!FY40:GC40)='Ranks-Earned'!AD$4),IF(Requirements!GD40="","X",Requirements!GD40),""))</f>
        <v/>
      </c>
      <c r="N40" s="221" t="str">
        <f>IF(M40="","",IF(AND(Requirements!GI40="X",COUNTA(Requirements!GF40:GJ40)='Ranks-Earned'!AE$4),IF(Requirements!GK40="","X",Requirements!GK40),""))</f>
        <v/>
      </c>
      <c r="O40" s="221" t="str">
        <f>IF(N40="","",IF(AND(Requirements!GP40="X",COUNTA(Requirements!GM40:GQ40)='Ranks-Earned'!AF$4),IF(Requirements!GR40="","X",Requirements!GR40),""))</f>
        <v/>
      </c>
      <c r="P40" s="221" t="str">
        <f>IF(O40="","",IF(AND(Requirements!GW40="X",COUNTA(Requirements!GT40:GX40)='Ranks-Earned'!AG$4),IF(Requirements!GY40="","X",Requirements!GY40),""))</f>
        <v/>
      </c>
      <c r="Q40" s="221" t="str">
        <f>IF(P40="","",IF(AND(Requirements!HD40="X",COUNTA(Requirements!HA40:HE40)='Ranks-Earned'!AH$4),IF(Requirements!HF40="","X",Requirements!HF40),""))</f>
        <v/>
      </c>
      <c r="R40" s="221" t="str">
        <f>IF(Q40="","",IF(AND(Requirements!HK40="X",COUNTA(Requirements!HH40:HL40)='Ranks-Earned'!AI$4),IF(Requirements!HM40="","X",Requirements!HM40),""))</f>
        <v/>
      </c>
    </row>
    <row r="41" spans="1:18" x14ac:dyDescent="0.3">
      <c r="A41" s="31" t="str">
        <f>IF(Requirements!A41="","",Requirements!A41)</f>
        <v/>
      </c>
      <c r="B41" s="33" t="str">
        <f>IF(Requirements!B41="","",Requirements!B41)</f>
        <v/>
      </c>
      <c r="C41" s="221" t="str">
        <f>IF(COUNTA(Requirements!C41:T41)='Ranks-Earned'!T$4,IF(Requirements!U41="","X",Requirements!U41),"")</f>
        <v/>
      </c>
      <c r="D41" s="221" t="str">
        <f>IF(C41="","",IF(COUNTA(Requirements!W41:AV41)='Ranks-Earned'!U$4,IF(Requirements!AW41="","X",Requirements!AW41),""))</f>
        <v/>
      </c>
      <c r="E41" s="221" t="str">
        <f>IF(D41="","",IF(COUNTA(Requirements!AY41:CI41)='Ranks-Earned'!V$4,IF(Requirements!CJ41="","X",Requirements!CJ41),""))</f>
        <v/>
      </c>
      <c r="F41" s="221" t="str">
        <f>IF(E41="","",IF(COUNTA(Requirements!CL41:DW41)='Ranks-Earned'!W$4,IF(Requirements!DX41="","X",Requirements!DX41),""))</f>
        <v/>
      </c>
      <c r="G41" s="221" t="str">
        <f>IF(F41="","",IF(AND(Requirements!EB41="X",COUNTA(Requirements!DZ41:EH41)='Ranks-Earned'!X$4),IF(Requirements!EI41="","X",Requirements!EI41),""))</f>
        <v/>
      </c>
      <c r="H41" s="221" t="str">
        <f>IF(G41="","",IF(AND(Requirements!EM41="X",COUNTA(Requirements!EK41:ER41)='Ranks-Earned'!Y$4),IF(Requirements!ES41="","X",Requirements!ES41),""))</f>
        <v/>
      </c>
      <c r="I41" s="221" t="str">
        <f>IF(H41="","",IF(AND(Requirements!EW41="X",COUNTA(Requirements!EU41:FA41)='Ranks-Earned'!Z$4),IF(Requirements!FB41="","X",Requirements!FB41),""))</f>
        <v/>
      </c>
      <c r="J41" s="221" t="str">
        <f>IF(I41="","",IF(AND(Requirements!FG41="X",COUNTA(Requirements!FD41:FH41)='Ranks-Earned'!AA$4),IF(Requirements!FI41="","X",Requirements!FI41),""))</f>
        <v/>
      </c>
      <c r="K41" s="221" t="str">
        <f>IF(J41="","",IF(AND(Requirements!FN41="X",COUNTA(Requirements!FK41:FO41)='Ranks-Earned'!AB$4),IF(Requirements!FP41="","X",Requirements!FP41),""))</f>
        <v/>
      </c>
      <c r="L41" s="221" t="str">
        <f>IF(K41="","",IF(AND(Requirements!FU41="X",COUNTA(Requirements!FR41:FV41)='Ranks-Earned'!AC$4),IF(Requirements!FW41="","X",Requirements!FW41),""))</f>
        <v/>
      </c>
      <c r="M41" s="221" t="str">
        <f>IF(L41="","",IF(AND(Requirements!GB41="X",COUNTA(Requirements!FY41:GC41)='Ranks-Earned'!AD$4),IF(Requirements!GD41="","X",Requirements!GD41),""))</f>
        <v/>
      </c>
      <c r="N41" s="221" t="str">
        <f>IF(M41="","",IF(AND(Requirements!GI41="X",COUNTA(Requirements!GF41:GJ41)='Ranks-Earned'!AE$4),IF(Requirements!GK41="","X",Requirements!GK41),""))</f>
        <v/>
      </c>
      <c r="O41" s="221" t="str">
        <f>IF(N41="","",IF(AND(Requirements!GP41="X",COUNTA(Requirements!GM41:GQ41)='Ranks-Earned'!AF$4),IF(Requirements!GR41="","X",Requirements!GR41),""))</f>
        <v/>
      </c>
      <c r="P41" s="221" t="str">
        <f>IF(O41="","",IF(AND(Requirements!GW41="X",COUNTA(Requirements!GT41:GX41)='Ranks-Earned'!AG$4),IF(Requirements!GY41="","X",Requirements!GY41),""))</f>
        <v/>
      </c>
      <c r="Q41" s="221" t="str">
        <f>IF(P41="","",IF(AND(Requirements!HD41="X",COUNTA(Requirements!HA41:HE41)='Ranks-Earned'!AH$4),IF(Requirements!HF41="","X",Requirements!HF41),""))</f>
        <v/>
      </c>
      <c r="R41" s="221" t="str">
        <f>IF(Q41="","",IF(AND(Requirements!HK41="X",COUNTA(Requirements!HH41:HL41)='Ranks-Earned'!AI$4),IF(Requirements!HM41="","X",Requirements!HM41),""))</f>
        <v/>
      </c>
    </row>
    <row r="42" spans="1:18" x14ac:dyDescent="0.3">
      <c r="A42" s="31" t="str">
        <f>IF(Requirements!A42="","",Requirements!A42)</f>
        <v/>
      </c>
      <c r="B42" s="33" t="str">
        <f>IF(Requirements!B42="","",Requirements!B42)</f>
        <v/>
      </c>
      <c r="C42" s="221" t="str">
        <f>IF(COUNTA(Requirements!C42:T42)='Ranks-Earned'!T$4,IF(Requirements!U42="","X",Requirements!U42),"")</f>
        <v/>
      </c>
      <c r="D42" s="221" t="str">
        <f>IF(C42="","",IF(COUNTA(Requirements!W42:AV42)='Ranks-Earned'!U$4,IF(Requirements!AW42="","X",Requirements!AW42),""))</f>
        <v/>
      </c>
      <c r="E42" s="221" t="str">
        <f>IF(D42="","",IF(COUNTA(Requirements!AY42:CI42)='Ranks-Earned'!V$4,IF(Requirements!CJ42="","X",Requirements!CJ42),""))</f>
        <v/>
      </c>
      <c r="F42" s="221" t="str">
        <f>IF(E42="","",IF(COUNTA(Requirements!CL42:DW42)='Ranks-Earned'!W$4,IF(Requirements!DX42="","X",Requirements!DX42),""))</f>
        <v/>
      </c>
      <c r="G42" s="221" t="str">
        <f>IF(F42="","",IF(AND(Requirements!EB42="X",COUNTA(Requirements!DZ42:EH42)='Ranks-Earned'!X$4),IF(Requirements!EI42="","X",Requirements!EI42),""))</f>
        <v/>
      </c>
      <c r="H42" s="221" t="str">
        <f>IF(G42="","",IF(AND(Requirements!EM42="X",COUNTA(Requirements!EK42:ER42)='Ranks-Earned'!Y$4),IF(Requirements!ES42="","X",Requirements!ES42),""))</f>
        <v/>
      </c>
      <c r="I42" s="221" t="str">
        <f>IF(H42="","",IF(AND(Requirements!EW42="X",COUNTA(Requirements!EU42:FA42)='Ranks-Earned'!Z$4),IF(Requirements!FB42="","X",Requirements!FB42),""))</f>
        <v/>
      </c>
      <c r="J42" s="221" t="str">
        <f>IF(I42="","",IF(AND(Requirements!FG42="X",COUNTA(Requirements!FD42:FH42)='Ranks-Earned'!AA$4),IF(Requirements!FI42="","X",Requirements!FI42),""))</f>
        <v/>
      </c>
      <c r="K42" s="221" t="str">
        <f>IF(J42="","",IF(AND(Requirements!FN42="X",COUNTA(Requirements!FK42:FO42)='Ranks-Earned'!AB$4),IF(Requirements!FP42="","X",Requirements!FP42),""))</f>
        <v/>
      </c>
      <c r="L42" s="221" t="str">
        <f>IF(K42="","",IF(AND(Requirements!FU42="X",COUNTA(Requirements!FR42:FV42)='Ranks-Earned'!AC$4),IF(Requirements!FW42="","X",Requirements!FW42),""))</f>
        <v/>
      </c>
      <c r="M42" s="221" t="str">
        <f>IF(L42="","",IF(AND(Requirements!GB42="X",COUNTA(Requirements!FY42:GC42)='Ranks-Earned'!AD$4),IF(Requirements!GD42="","X",Requirements!GD42),""))</f>
        <v/>
      </c>
      <c r="N42" s="221" t="str">
        <f>IF(M42="","",IF(AND(Requirements!GI42="X",COUNTA(Requirements!GF42:GJ42)='Ranks-Earned'!AE$4),IF(Requirements!GK42="","X",Requirements!GK42),""))</f>
        <v/>
      </c>
      <c r="O42" s="221" t="str">
        <f>IF(N42="","",IF(AND(Requirements!GP42="X",COUNTA(Requirements!GM42:GQ42)='Ranks-Earned'!AF$4),IF(Requirements!GR42="","X",Requirements!GR42),""))</f>
        <v/>
      </c>
      <c r="P42" s="221" t="str">
        <f>IF(O42="","",IF(AND(Requirements!GW42="X",COUNTA(Requirements!GT42:GX42)='Ranks-Earned'!AG$4),IF(Requirements!GY42="","X",Requirements!GY42),""))</f>
        <v/>
      </c>
      <c r="Q42" s="221" t="str">
        <f>IF(P42="","",IF(AND(Requirements!HD42="X",COUNTA(Requirements!HA42:HE42)='Ranks-Earned'!AH$4),IF(Requirements!HF42="","X",Requirements!HF42),""))</f>
        <v/>
      </c>
      <c r="R42" s="221" t="str">
        <f>IF(Q42="","",IF(AND(Requirements!HK42="X",COUNTA(Requirements!HH42:HL42)='Ranks-Earned'!AI$4),IF(Requirements!HM42="","X",Requirements!HM42),""))</f>
        <v/>
      </c>
    </row>
    <row r="43" spans="1:18" x14ac:dyDescent="0.3">
      <c r="A43" s="31" t="str">
        <f>IF(Requirements!A43="","",Requirements!A43)</f>
        <v/>
      </c>
      <c r="B43" s="33" t="str">
        <f>IF(Requirements!B43="","",Requirements!B43)</f>
        <v/>
      </c>
      <c r="C43" s="221" t="str">
        <f>IF(COUNTA(Requirements!C43:T43)='Ranks-Earned'!T$4,IF(Requirements!U43="","X",Requirements!U43),"")</f>
        <v/>
      </c>
      <c r="D43" s="221" t="str">
        <f>IF(C43="","",IF(COUNTA(Requirements!W43:AV43)='Ranks-Earned'!U$4,IF(Requirements!AW43="","X",Requirements!AW43),""))</f>
        <v/>
      </c>
      <c r="E43" s="221" t="str">
        <f>IF(D43="","",IF(COUNTA(Requirements!AY43:CI43)='Ranks-Earned'!V$4,IF(Requirements!CJ43="","X",Requirements!CJ43),""))</f>
        <v/>
      </c>
      <c r="F43" s="221" t="str">
        <f>IF(E43="","",IF(COUNTA(Requirements!CL43:DW43)='Ranks-Earned'!W$4,IF(Requirements!DX43="","X",Requirements!DX43),""))</f>
        <v/>
      </c>
      <c r="G43" s="221" t="str">
        <f>IF(F43="","",IF(AND(Requirements!EB43="X",COUNTA(Requirements!DZ43:EH43)='Ranks-Earned'!X$4),IF(Requirements!EI43="","X",Requirements!EI43),""))</f>
        <v/>
      </c>
      <c r="H43" s="221" t="str">
        <f>IF(G43="","",IF(AND(Requirements!EM43="X",COUNTA(Requirements!EK43:ER43)='Ranks-Earned'!Y$4),IF(Requirements!ES43="","X",Requirements!ES43),""))</f>
        <v/>
      </c>
      <c r="I43" s="221" t="str">
        <f>IF(H43="","",IF(AND(Requirements!EW43="X",COUNTA(Requirements!EU43:FA43)='Ranks-Earned'!Z$4),IF(Requirements!FB43="","X",Requirements!FB43),""))</f>
        <v/>
      </c>
      <c r="J43" s="221" t="str">
        <f>IF(I43="","",IF(AND(Requirements!FG43="X",COUNTA(Requirements!FD43:FH43)='Ranks-Earned'!AA$4),IF(Requirements!FI43="","X",Requirements!FI43),""))</f>
        <v/>
      </c>
      <c r="K43" s="221" t="str">
        <f>IF(J43="","",IF(AND(Requirements!FN43="X",COUNTA(Requirements!FK43:FO43)='Ranks-Earned'!AB$4),IF(Requirements!FP43="","X",Requirements!FP43),""))</f>
        <v/>
      </c>
      <c r="L43" s="221" t="str">
        <f>IF(K43="","",IF(AND(Requirements!FU43="X",COUNTA(Requirements!FR43:FV43)='Ranks-Earned'!AC$4),IF(Requirements!FW43="","X",Requirements!FW43),""))</f>
        <v/>
      </c>
      <c r="M43" s="221" t="str">
        <f>IF(L43="","",IF(AND(Requirements!GB43="X",COUNTA(Requirements!FY43:GC43)='Ranks-Earned'!AD$4),IF(Requirements!GD43="","X",Requirements!GD43),""))</f>
        <v/>
      </c>
      <c r="N43" s="221" t="str">
        <f>IF(M43="","",IF(AND(Requirements!GI43="X",COUNTA(Requirements!GF43:GJ43)='Ranks-Earned'!AE$4),IF(Requirements!GK43="","X",Requirements!GK43),""))</f>
        <v/>
      </c>
      <c r="O43" s="221" t="str">
        <f>IF(N43="","",IF(AND(Requirements!GP43="X",COUNTA(Requirements!GM43:GQ43)='Ranks-Earned'!AF$4),IF(Requirements!GR43="","X",Requirements!GR43),""))</f>
        <v/>
      </c>
      <c r="P43" s="221" t="str">
        <f>IF(O43="","",IF(AND(Requirements!GW43="X",COUNTA(Requirements!GT43:GX43)='Ranks-Earned'!AG$4),IF(Requirements!GY43="","X",Requirements!GY43),""))</f>
        <v/>
      </c>
      <c r="Q43" s="221" t="str">
        <f>IF(P43="","",IF(AND(Requirements!HD43="X",COUNTA(Requirements!HA43:HE43)='Ranks-Earned'!AH$4),IF(Requirements!HF43="","X",Requirements!HF43),""))</f>
        <v/>
      </c>
      <c r="R43" s="221" t="str">
        <f>IF(Q43="","",IF(AND(Requirements!HK43="X",COUNTA(Requirements!HH43:HL43)='Ranks-Earned'!AI$4),IF(Requirements!HM43="","X",Requirements!HM43),""))</f>
        <v/>
      </c>
    </row>
    <row r="44" spans="1:18" x14ac:dyDescent="0.3">
      <c r="A44" s="31" t="str">
        <f>IF(Requirements!A44="","",Requirements!A44)</f>
        <v/>
      </c>
      <c r="B44" s="33" t="str">
        <f>IF(Requirements!B44="","",Requirements!B44)</f>
        <v/>
      </c>
      <c r="C44" s="221" t="str">
        <f>IF(COUNTA(Requirements!C44:T44)='Ranks-Earned'!T$4,IF(Requirements!U44="","X",Requirements!U44),"")</f>
        <v/>
      </c>
      <c r="D44" s="221" t="str">
        <f>IF(C44="","",IF(COUNTA(Requirements!W44:AV44)='Ranks-Earned'!U$4,IF(Requirements!AW44="","X",Requirements!AW44),""))</f>
        <v/>
      </c>
      <c r="E44" s="221" t="str">
        <f>IF(D44="","",IF(COUNTA(Requirements!AY44:CI44)='Ranks-Earned'!V$4,IF(Requirements!CJ44="","X",Requirements!CJ44),""))</f>
        <v/>
      </c>
      <c r="F44" s="221" t="str">
        <f>IF(E44="","",IF(COUNTA(Requirements!CL44:DW44)='Ranks-Earned'!W$4,IF(Requirements!DX44="","X",Requirements!DX44),""))</f>
        <v/>
      </c>
      <c r="G44" s="221" t="str">
        <f>IF(F44="","",IF(AND(Requirements!EB44="X",COUNTA(Requirements!DZ44:EH44)='Ranks-Earned'!X$4),IF(Requirements!EI44="","X",Requirements!EI44),""))</f>
        <v/>
      </c>
      <c r="H44" s="221" t="str">
        <f>IF(G44="","",IF(AND(Requirements!EM44="X",COUNTA(Requirements!EK44:ER44)='Ranks-Earned'!Y$4),IF(Requirements!ES44="","X",Requirements!ES44),""))</f>
        <v/>
      </c>
      <c r="I44" s="221" t="str">
        <f>IF(H44="","",IF(AND(Requirements!EW44="X",COUNTA(Requirements!EU44:FA44)='Ranks-Earned'!Z$4),IF(Requirements!FB44="","X",Requirements!FB44),""))</f>
        <v/>
      </c>
      <c r="J44" s="221" t="str">
        <f>IF(I44="","",IF(AND(Requirements!FG44="X",COUNTA(Requirements!FD44:FH44)='Ranks-Earned'!AA$4),IF(Requirements!FI44="","X",Requirements!FI44),""))</f>
        <v/>
      </c>
      <c r="K44" s="221" t="str">
        <f>IF(J44="","",IF(AND(Requirements!FN44="X",COUNTA(Requirements!FK44:FO44)='Ranks-Earned'!AB$4),IF(Requirements!FP44="","X",Requirements!FP44),""))</f>
        <v/>
      </c>
      <c r="L44" s="221" t="str">
        <f>IF(K44="","",IF(AND(Requirements!FU44="X",COUNTA(Requirements!FR44:FV44)='Ranks-Earned'!AC$4),IF(Requirements!FW44="","X",Requirements!FW44),""))</f>
        <v/>
      </c>
      <c r="M44" s="221" t="str">
        <f>IF(L44="","",IF(AND(Requirements!GB44="X",COUNTA(Requirements!FY44:GC44)='Ranks-Earned'!AD$4),IF(Requirements!GD44="","X",Requirements!GD44),""))</f>
        <v/>
      </c>
      <c r="N44" s="221" t="str">
        <f>IF(M44="","",IF(AND(Requirements!GI44="X",COUNTA(Requirements!GF44:GJ44)='Ranks-Earned'!AE$4),IF(Requirements!GK44="","X",Requirements!GK44),""))</f>
        <v/>
      </c>
      <c r="O44" s="221" t="str">
        <f>IF(N44="","",IF(AND(Requirements!GP44="X",COUNTA(Requirements!GM44:GQ44)='Ranks-Earned'!AF$4),IF(Requirements!GR44="","X",Requirements!GR44),""))</f>
        <v/>
      </c>
      <c r="P44" s="221" t="str">
        <f>IF(O44="","",IF(AND(Requirements!GW44="X",COUNTA(Requirements!GT44:GX44)='Ranks-Earned'!AG$4),IF(Requirements!GY44="","X",Requirements!GY44),""))</f>
        <v/>
      </c>
      <c r="Q44" s="221" t="str">
        <f>IF(P44="","",IF(AND(Requirements!HD44="X",COUNTA(Requirements!HA44:HE44)='Ranks-Earned'!AH$4),IF(Requirements!HF44="","X",Requirements!HF44),""))</f>
        <v/>
      </c>
      <c r="R44" s="221" t="str">
        <f>IF(Q44="","",IF(AND(Requirements!HK44="X",COUNTA(Requirements!HH44:HL44)='Ranks-Earned'!AI$4),IF(Requirements!HM44="","X",Requirements!HM44),""))</f>
        <v/>
      </c>
    </row>
    <row r="45" spans="1:18" x14ac:dyDescent="0.3">
      <c r="A45" s="31" t="str">
        <f>IF(Requirements!A45="","",Requirements!A45)</f>
        <v/>
      </c>
      <c r="B45" s="33" t="str">
        <f>IF(Requirements!B45="","",Requirements!B45)</f>
        <v/>
      </c>
      <c r="C45" s="221" t="str">
        <f>IF(COUNTA(Requirements!C45:T45)='Ranks-Earned'!T$4,IF(Requirements!U45="","X",Requirements!U45),"")</f>
        <v/>
      </c>
      <c r="D45" s="221" t="str">
        <f>IF(C45="","",IF(COUNTA(Requirements!W45:AV45)='Ranks-Earned'!U$4,IF(Requirements!AW45="","X",Requirements!AW45),""))</f>
        <v/>
      </c>
      <c r="E45" s="221" t="str">
        <f>IF(D45="","",IF(COUNTA(Requirements!AY45:CI45)='Ranks-Earned'!V$4,IF(Requirements!CJ45="","X",Requirements!CJ45),""))</f>
        <v/>
      </c>
      <c r="F45" s="221" t="str">
        <f>IF(E45="","",IF(COUNTA(Requirements!CL45:DW45)='Ranks-Earned'!W$4,IF(Requirements!DX45="","X",Requirements!DX45),""))</f>
        <v/>
      </c>
      <c r="G45" s="221" t="str">
        <f>IF(F45="","",IF(AND(Requirements!EB45="X",COUNTA(Requirements!DZ45:EH45)='Ranks-Earned'!X$4),IF(Requirements!EI45="","X",Requirements!EI45),""))</f>
        <v/>
      </c>
      <c r="H45" s="221" t="str">
        <f>IF(G45="","",IF(AND(Requirements!EM45="X",COUNTA(Requirements!EK45:ER45)='Ranks-Earned'!Y$4),IF(Requirements!ES45="","X",Requirements!ES45),""))</f>
        <v/>
      </c>
      <c r="I45" s="221" t="str">
        <f>IF(H45="","",IF(AND(Requirements!EW45="X",COUNTA(Requirements!EU45:FA45)='Ranks-Earned'!Z$4),IF(Requirements!FB45="","X",Requirements!FB45),""))</f>
        <v/>
      </c>
      <c r="J45" s="221" t="str">
        <f>IF(I45="","",IF(AND(Requirements!FG45="X",COUNTA(Requirements!FD45:FH45)='Ranks-Earned'!AA$4),IF(Requirements!FI45="","X",Requirements!FI45),""))</f>
        <v/>
      </c>
      <c r="K45" s="221" t="str">
        <f>IF(J45="","",IF(AND(Requirements!FN45="X",COUNTA(Requirements!FK45:FO45)='Ranks-Earned'!AB$4),IF(Requirements!FP45="","X",Requirements!FP45),""))</f>
        <v/>
      </c>
      <c r="L45" s="221" t="str">
        <f>IF(K45="","",IF(AND(Requirements!FU45="X",COUNTA(Requirements!FR45:FV45)='Ranks-Earned'!AC$4),IF(Requirements!FW45="","X",Requirements!FW45),""))</f>
        <v/>
      </c>
      <c r="M45" s="221" t="str">
        <f>IF(L45="","",IF(AND(Requirements!GB45="X",COUNTA(Requirements!FY45:GC45)='Ranks-Earned'!AD$4),IF(Requirements!GD45="","X",Requirements!GD45),""))</f>
        <v/>
      </c>
      <c r="N45" s="221" t="str">
        <f>IF(M45="","",IF(AND(Requirements!GI45="X",COUNTA(Requirements!GF45:GJ45)='Ranks-Earned'!AE$4),IF(Requirements!GK45="","X",Requirements!GK45),""))</f>
        <v/>
      </c>
      <c r="O45" s="221" t="str">
        <f>IF(N45="","",IF(AND(Requirements!GP45="X",COUNTA(Requirements!GM45:GQ45)='Ranks-Earned'!AF$4),IF(Requirements!GR45="","X",Requirements!GR45),""))</f>
        <v/>
      </c>
      <c r="P45" s="221" t="str">
        <f>IF(O45="","",IF(AND(Requirements!GW45="X",COUNTA(Requirements!GT45:GX45)='Ranks-Earned'!AG$4),IF(Requirements!GY45="","X",Requirements!GY45),""))</f>
        <v/>
      </c>
      <c r="Q45" s="221" t="str">
        <f>IF(P45="","",IF(AND(Requirements!HD45="X",COUNTA(Requirements!HA45:HE45)='Ranks-Earned'!AH$4),IF(Requirements!HF45="","X",Requirements!HF45),""))</f>
        <v/>
      </c>
      <c r="R45" s="221" t="str">
        <f>IF(Q45="","",IF(AND(Requirements!HK45="X",COUNTA(Requirements!HH45:HL45)='Ranks-Earned'!AI$4),IF(Requirements!HM45="","X",Requirements!HM45),""))</f>
        <v/>
      </c>
    </row>
    <row r="46" spans="1:18" x14ac:dyDescent="0.3">
      <c r="A46" s="31" t="str">
        <f>IF(Requirements!A46="","",Requirements!A46)</f>
        <v/>
      </c>
      <c r="B46" s="33" t="str">
        <f>IF(Requirements!B46="","",Requirements!B46)</f>
        <v/>
      </c>
      <c r="C46" s="221" t="str">
        <f>IF(COUNTA(Requirements!C46:T46)='Ranks-Earned'!T$4,IF(Requirements!U46="","X",Requirements!U46),"")</f>
        <v/>
      </c>
      <c r="D46" s="221" t="str">
        <f>IF(C46="","",IF(COUNTA(Requirements!W46:AV46)='Ranks-Earned'!U$4,IF(Requirements!AW46="","X",Requirements!AW46),""))</f>
        <v/>
      </c>
      <c r="E46" s="221" t="str">
        <f>IF(D46="","",IF(COUNTA(Requirements!AY46:CI46)='Ranks-Earned'!V$4,IF(Requirements!CJ46="","X",Requirements!CJ46),""))</f>
        <v/>
      </c>
      <c r="F46" s="221" t="str">
        <f>IF(E46="","",IF(COUNTA(Requirements!CL46:DW46)='Ranks-Earned'!W$4,IF(Requirements!DX46="","X",Requirements!DX46),""))</f>
        <v/>
      </c>
      <c r="G46" s="221" t="str">
        <f>IF(F46="","",IF(AND(Requirements!EB46="X",COUNTA(Requirements!DZ46:EH46)='Ranks-Earned'!X$4),IF(Requirements!EI46="","X",Requirements!EI46),""))</f>
        <v/>
      </c>
      <c r="H46" s="221" t="str">
        <f>IF(G46="","",IF(AND(Requirements!EM46="X",COUNTA(Requirements!EK46:ER46)='Ranks-Earned'!Y$4),IF(Requirements!ES46="","X",Requirements!ES46),""))</f>
        <v/>
      </c>
      <c r="I46" s="221" t="str">
        <f>IF(H46="","",IF(AND(Requirements!EW46="X",COUNTA(Requirements!EU46:FA46)='Ranks-Earned'!Z$4),IF(Requirements!FB46="","X",Requirements!FB46),""))</f>
        <v/>
      </c>
      <c r="J46" s="221" t="str">
        <f>IF(I46="","",IF(AND(Requirements!FG46="X",COUNTA(Requirements!FD46:FH46)='Ranks-Earned'!AA$4),IF(Requirements!FI46="","X",Requirements!FI46),""))</f>
        <v/>
      </c>
      <c r="K46" s="221" t="str">
        <f>IF(J46="","",IF(AND(Requirements!FN46="X",COUNTA(Requirements!FK46:FO46)='Ranks-Earned'!AB$4),IF(Requirements!FP46="","X",Requirements!FP46),""))</f>
        <v/>
      </c>
      <c r="L46" s="221" t="str">
        <f>IF(K46="","",IF(AND(Requirements!FU46="X",COUNTA(Requirements!FR46:FV46)='Ranks-Earned'!AC$4),IF(Requirements!FW46="","X",Requirements!FW46),""))</f>
        <v/>
      </c>
      <c r="M46" s="221" t="str">
        <f>IF(L46="","",IF(AND(Requirements!GB46="X",COUNTA(Requirements!FY46:GC46)='Ranks-Earned'!AD$4),IF(Requirements!GD46="","X",Requirements!GD46),""))</f>
        <v/>
      </c>
      <c r="N46" s="221" t="str">
        <f>IF(M46="","",IF(AND(Requirements!GI46="X",COUNTA(Requirements!GF46:GJ46)='Ranks-Earned'!AE$4),IF(Requirements!GK46="","X",Requirements!GK46),""))</f>
        <v/>
      </c>
      <c r="O46" s="221" t="str">
        <f>IF(N46="","",IF(AND(Requirements!GP46="X",COUNTA(Requirements!GM46:GQ46)='Ranks-Earned'!AF$4),IF(Requirements!GR46="","X",Requirements!GR46),""))</f>
        <v/>
      </c>
      <c r="P46" s="221" t="str">
        <f>IF(O46="","",IF(AND(Requirements!GW46="X",COUNTA(Requirements!GT46:GX46)='Ranks-Earned'!AG$4),IF(Requirements!GY46="","X",Requirements!GY46),""))</f>
        <v/>
      </c>
      <c r="Q46" s="221" t="str">
        <f>IF(P46="","",IF(AND(Requirements!HD46="X",COUNTA(Requirements!HA46:HE46)='Ranks-Earned'!AH$4),IF(Requirements!HF46="","X",Requirements!HF46),""))</f>
        <v/>
      </c>
      <c r="R46" s="221" t="str">
        <f>IF(Q46="","",IF(AND(Requirements!HK46="X",COUNTA(Requirements!HH46:HL46)='Ranks-Earned'!AI$4),IF(Requirements!HM46="","X",Requirements!HM46),""))</f>
        <v/>
      </c>
    </row>
    <row r="47" spans="1:18" x14ac:dyDescent="0.3">
      <c r="A47" s="31" t="str">
        <f>IF(Requirements!A47="","",Requirements!A47)</f>
        <v/>
      </c>
      <c r="B47" s="33" t="str">
        <f>IF(Requirements!B47="","",Requirements!B47)</f>
        <v/>
      </c>
      <c r="C47" s="221" t="str">
        <f>IF(COUNTA(Requirements!C47:T47)='Ranks-Earned'!T$4,IF(Requirements!U47="","X",Requirements!U47),"")</f>
        <v/>
      </c>
      <c r="D47" s="221" t="str">
        <f>IF(C47="","",IF(COUNTA(Requirements!W47:AV47)='Ranks-Earned'!U$4,IF(Requirements!AW47="","X",Requirements!AW47),""))</f>
        <v/>
      </c>
      <c r="E47" s="221" t="str">
        <f>IF(D47="","",IF(COUNTA(Requirements!AY47:CI47)='Ranks-Earned'!V$4,IF(Requirements!CJ47="","X",Requirements!CJ47),""))</f>
        <v/>
      </c>
      <c r="F47" s="221" t="str">
        <f>IF(E47="","",IF(COUNTA(Requirements!CL47:DW47)='Ranks-Earned'!W$4,IF(Requirements!DX47="","X",Requirements!DX47),""))</f>
        <v/>
      </c>
      <c r="G47" s="221" t="str">
        <f>IF(F47="","",IF(AND(Requirements!EB47="X",COUNTA(Requirements!DZ47:EH47)='Ranks-Earned'!X$4),IF(Requirements!EI47="","X",Requirements!EI47),""))</f>
        <v/>
      </c>
      <c r="H47" s="221" t="str">
        <f>IF(G47="","",IF(AND(Requirements!EM47="X",COUNTA(Requirements!EK47:ER47)='Ranks-Earned'!Y$4),IF(Requirements!ES47="","X",Requirements!ES47),""))</f>
        <v/>
      </c>
      <c r="I47" s="221" t="str">
        <f>IF(H47="","",IF(AND(Requirements!EW47="X",COUNTA(Requirements!EU47:FA47)='Ranks-Earned'!Z$4),IF(Requirements!FB47="","X",Requirements!FB47),""))</f>
        <v/>
      </c>
      <c r="J47" s="221" t="str">
        <f>IF(I47="","",IF(AND(Requirements!FG47="X",COUNTA(Requirements!FD47:FH47)='Ranks-Earned'!AA$4),IF(Requirements!FI47="","X",Requirements!FI47),""))</f>
        <v/>
      </c>
      <c r="K47" s="221" t="str">
        <f>IF(J47="","",IF(AND(Requirements!FN47="X",COUNTA(Requirements!FK47:FO47)='Ranks-Earned'!AB$4),IF(Requirements!FP47="","X",Requirements!FP47),""))</f>
        <v/>
      </c>
      <c r="L47" s="221" t="str">
        <f>IF(K47="","",IF(AND(Requirements!FU47="X",COUNTA(Requirements!FR47:FV47)='Ranks-Earned'!AC$4),IF(Requirements!FW47="","X",Requirements!FW47),""))</f>
        <v/>
      </c>
      <c r="M47" s="221" t="str">
        <f>IF(L47="","",IF(AND(Requirements!GB47="X",COUNTA(Requirements!FY47:GC47)='Ranks-Earned'!AD$4),IF(Requirements!GD47="","X",Requirements!GD47),""))</f>
        <v/>
      </c>
      <c r="N47" s="221" t="str">
        <f>IF(M47="","",IF(AND(Requirements!GI47="X",COUNTA(Requirements!GF47:GJ47)='Ranks-Earned'!AE$4),IF(Requirements!GK47="","X",Requirements!GK47),""))</f>
        <v/>
      </c>
      <c r="O47" s="221" t="str">
        <f>IF(N47="","",IF(AND(Requirements!GP47="X",COUNTA(Requirements!GM47:GQ47)='Ranks-Earned'!AF$4),IF(Requirements!GR47="","X",Requirements!GR47),""))</f>
        <v/>
      </c>
      <c r="P47" s="221" t="str">
        <f>IF(O47="","",IF(AND(Requirements!GW47="X",COUNTA(Requirements!GT47:GX47)='Ranks-Earned'!AG$4),IF(Requirements!GY47="","X",Requirements!GY47),""))</f>
        <v/>
      </c>
      <c r="Q47" s="221" t="str">
        <f>IF(P47="","",IF(AND(Requirements!HD47="X",COUNTA(Requirements!HA47:HE47)='Ranks-Earned'!AH$4),IF(Requirements!HF47="","X",Requirements!HF47),""))</f>
        <v/>
      </c>
      <c r="R47" s="221" t="str">
        <f>IF(Q47="","",IF(AND(Requirements!HK47="X",COUNTA(Requirements!HH47:HL47)='Ranks-Earned'!AI$4),IF(Requirements!HM47="","X",Requirements!HM47),""))</f>
        <v/>
      </c>
    </row>
    <row r="48" spans="1:18" x14ac:dyDescent="0.3">
      <c r="A48" s="31" t="str">
        <f>IF(Requirements!A48="","",Requirements!A48)</f>
        <v/>
      </c>
      <c r="B48" s="33" t="str">
        <f>IF(Requirements!B48="","",Requirements!B48)</f>
        <v/>
      </c>
      <c r="C48" s="221" t="str">
        <f>IF(COUNTA(Requirements!C48:T48)='Ranks-Earned'!T$4,IF(Requirements!U48="","X",Requirements!U48),"")</f>
        <v/>
      </c>
      <c r="D48" s="221" t="str">
        <f>IF(C48="","",IF(COUNTA(Requirements!W48:AV48)='Ranks-Earned'!U$4,IF(Requirements!AW48="","X",Requirements!AW48),""))</f>
        <v/>
      </c>
      <c r="E48" s="221" t="str">
        <f>IF(D48="","",IF(COUNTA(Requirements!AY48:CI48)='Ranks-Earned'!V$4,IF(Requirements!CJ48="","X",Requirements!CJ48),""))</f>
        <v/>
      </c>
      <c r="F48" s="221" t="str">
        <f>IF(E48="","",IF(COUNTA(Requirements!CL48:DW48)='Ranks-Earned'!W$4,IF(Requirements!DX48="","X",Requirements!DX48),""))</f>
        <v/>
      </c>
      <c r="G48" s="221" t="str">
        <f>IF(F48="","",IF(AND(Requirements!EB48="X",COUNTA(Requirements!DZ48:EH48)='Ranks-Earned'!X$4),IF(Requirements!EI48="","X",Requirements!EI48),""))</f>
        <v/>
      </c>
      <c r="H48" s="221" t="str">
        <f>IF(G48="","",IF(AND(Requirements!EM48="X",COUNTA(Requirements!EK48:ER48)='Ranks-Earned'!Y$4),IF(Requirements!ES48="","X",Requirements!ES48),""))</f>
        <v/>
      </c>
      <c r="I48" s="221" t="str">
        <f>IF(H48="","",IF(AND(Requirements!EW48="X",COUNTA(Requirements!EU48:FA48)='Ranks-Earned'!Z$4),IF(Requirements!FB48="","X",Requirements!FB48),""))</f>
        <v/>
      </c>
      <c r="J48" s="221" t="str">
        <f>IF(I48="","",IF(AND(Requirements!FG48="X",COUNTA(Requirements!FD48:FH48)='Ranks-Earned'!AA$4),IF(Requirements!FI48="","X",Requirements!FI48),""))</f>
        <v/>
      </c>
      <c r="K48" s="221" t="str">
        <f>IF(J48="","",IF(AND(Requirements!FN48="X",COUNTA(Requirements!FK48:FO48)='Ranks-Earned'!AB$4),IF(Requirements!FP48="","X",Requirements!FP48),""))</f>
        <v/>
      </c>
      <c r="L48" s="221" t="str">
        <f>IF(K48="","",IF(AND(Requirements!FU48="X",COUNTA(Requirements!FR48:FV48)='Ranks-Earned'!AC$4),IF(Requirements!FW48="","X",Requirements!FW48),""))</f>
        <v/>
      </c>
      <c r="M48" s="221" t="str">
        <f>IF(L48="","",IF(AND(Requirements!GB48="X",COUNTA(Requirements!FY48:GC48)='Ranks-Earned'!AD$4),IF(Requirements!GD48="","X",Requirements!GD48),""))</f>
        <v/>
      </c>
      <c r="N48" s="221" t="str">
        <f>IF(M48="","",IF(AND(Requirements!GI48="X",COUNTA(Requirements!GF48:GJ48)='Ranks-Earned'!AE$4),IF(Requirements!GK48="","X",Requirements!GK48),""))</f>
        <v/>
      </c>
      <c r="O48" s="221" t="str">
        <f>IF(N48="","",IF(AND(Requirements!GP48="X",COUNTA(Requirements!GM48:GQ48)='Ranks-Earned'!AF$4),IF(Requirements!GR48="","X",Requirements!GR48),""))</f>
        <v/>
      </c>
      <c r="P48" s="221" t="str">
        <f>IF(O48="","",IF(AND(Requirements!GW48="X",COUNTA(Requirements!GT48:GX48)='Ranks-Earned'!AG$4),IF(Requirements!GY48="","X",Requirements!GY48),""))</f>
        <v/>
      </c>
      <c r="Q48" s="221" t="str">
        <f>IF(P48="","",IF(AND(Requirements!HD48="X",COUNTA(Requirements!HA48:HE48)='Ranks-Earned'!AH$4),IF(Requirements!HF48="","X",Requirements!HF48),""))</f>
        <v/>
      </c>
      <c r="R48" s="221" t="str">
        <f>IF(Q48="","",IF(AND(Requirements!HK48="X",COUNTA(Requirements!HH48:HL48)='Ranks-Earned'!AI$4),IF(Requirements!HM48="","X",Requirements!HM48),""))</f>
        <v/>
      </c>
    </row>
    <row r="49" spans="1:18" x14ac:dyDescent="0.3">
      <c r="A49" s="31" t="str">
        <f>IF(Requirements!A49="","",Requirements!A49)</f>
        <v/>
      </c>
      <c r="B49" s="33" t="str">
        <f>IF(Requirements!B49="","",Requirements!B49)</f>
        <v/>
      </c>
      <c r="C49" s="221" t="str">
        <f>IF(COUNTA(Requirements!C49:T49)='Ranks-Earned'!T$4,IF(Requirements!U49="","X",Requirements!U49),"")</f>
        <v/>
      </c>
      <c r="D49" s="221" t="str">
        <f>IF(C49="","",IF(COUNTA(Requirements!W49:AV49)='Ranks-Earned'!U$4,IF(Requirements!AW49="","X",Requirements!AW49),""))</f>
        <v/>
      </c>
      <c r="E49" s="221" t="str">
        <f>IF(D49="","",IF(COUNTA(Requirements!AY49:CI49)='Ranks-Earned'!V$4,IF(Requirements!CJ49="","X",Requirements!CJ49),""))</f>
        <v/>
      </c>
      <c r="F49" s="221" t="str">
        <f>IF(E49="","",IF(COUNTA(Requirements!CL49:DW49)='Ranks-Earned'!W$4,IF(Requirements!DX49="","X",Requirements!DX49),""))</f>
        <v/>
      </c>
      <c r="G49" s="221" t="str">
        <f>IF(F49="","",IF(AND(Requirements!EB49="X",COUNTA(Requirements!DZ49:EH49)='Ranks-Earned'!X$4),IF(Requirements!EI49="","X",Requirements!EI49),""))</f>
        <v/>
      </c>
      <c r="H49" s="221" t="str">
        <f>IF(G49="","",IF(AND(Requirements!EM49="X",COUNTA(Requirements!EK49:ER49)='Ranks-Earned'!Y$4),IF(Requirements!ES49="","X",Requirements!ES49),""))</f>
        <v/>
      </c>
      <c r="I49" s="221" t="str">
        <f>IF(H49="","",IF(AND(Requirements!EW49="X",COUNTA(Requirements!EU49:FA49)='Ranks-Earned'!Z$4),IF(Requirements!FB49="","X",Requirements!FB49),""))</f>
        <v/>
      </c>
      <c r="J49" s="221" t="str">
        <f>IF(I49="","",IF(AND(Requirements!FG49="X",COUNTA(Requirements!FD49:FH49)='Ranks-Earned'!AA$4),IF(Requirements!FI49="","X",Requirements!FI49),""))</f>
        <v/>
      </c>
      <c r="K49" s="221" t="str">
        <f>IF(J49="","",IF(AND(Requirements!FN49="X",COUNTA(Requirements!FK49:FO49)='Ranks-Earned'!AB$4),IF(Requirements!FP49="","X",Requirements!FP49),""))</f>
        <v/>
      </c>
      <c r="L49" s="221" t="str">
        <f>IF(K49="","",IF(AND(Requirements!FU49="X",COUNTA(Requirements!FR49:FV49)='Ranks-Earned'!AC$4),IF(Requirements!FW49="","X",Requirements!FW49),""))</f>
        <v/>
      </c>
      <c r="M49" s="221" t="str">
        <f>IF(L49="","",IF(AND(Requirements!GB49="X",COUNTA(Requirements!FY49:GC49)='Ranks-Earned'!AD$4),IF(Requirements!GD49="","X",Requirements!GD49),""))</f>
        <v/>
      </c>
      <c r="N49" s="221" t="str">
        <f>IF(M49="","",IF(AND(Requirements!GI49="X",COUNTA(Requirements!GF49:GJ49)='Ranks-Earned'!AE$4),IF(Requirements!GK49="","X",Requirements!GK49),""))</f>
        <v/>
      </c>
      <c r="O49" s="221" t="str">
        <f>IF(N49="","",IF(AND(Requirements!GP49="X",COUNTA(Requirements!GM49:GQ49)='Ranks-Earned'!AF$4),IF(Requirements!GR49="","X",Requirements!GR49),""))</f>
        <v/>
      </c>
      <c r="P49" s="221" t="str">
        <f>IF(O49="","",IF(AND(Requirements!GW49="X",COUNTA(Requirements!GT49:GX49)='Ranks-Earned'!AG$4),IF(Requirements!GY49="","X",Requirements!GY49),""))</f>
        <v/>
      </c>
      <c r="Q49" s="221" t="str">
        <f>IF(P49="","",IF(AND(Requirements!HD49="X",COUNTA(Requirements!HA49:HE49)='Ranks-Earned'!AH$4),IF(Requirements!HF49="","X",Requirements!HF49),""))</f>
        <v/>
      </c>
      <c r="R49" s="221" t="str">
        <f>IF(Q49="","",IF(AND(Requirements!HK49="X",COUNTA(Requirements!HH49:HL49)='Ranks-Earned'!AI$4),IF(Requirements!HM49="","X",Requirements!HM49),""))</f>
        <v/>
      </c>
    </row>
    <row r="50" spans="1:18" x14ac:dyDescent="0.3">
      <c r="A50" s="31" t="str">
        <f>IF(Requirements!A50="","",Requirements!A50)</f>
        <v/>
      </c>
      <c r="B50" s="33" t="str">
        <f>IF(Requirements!B50="","",Requirements!B50)</f>
        <v/>
      </c>
      <c r="C50" s="221" t="str">
        <f>IF(COUNTA(Requirements!C50:T50)='Ranks-Earned'!T$4,IF(Requirements!U50="","X",Requirements!U50),"")</f>
        <v/>
      </c>
      <c r="D50" s="221" t="str">
        <f>IF(C50="","",IF(COUNTA(Requirements!W50:AV50)='Ranks-Earned'!U$4,IF(Requirements!AW50="","X",Requirements!AW50),""))</f>
        <v/>
      </c>
      <c r="E50" s="221" t="str">
        <f>IF(D50="","",IF(COUNTA(Requirements!AY50:CI50)='Ranks-Earned'!V$4,IF(Requirements!CJ50="","X",Requirements!CJ50),""))</f>
        <v/>
      </c>
      <c r="F50" s="221" t="str">
        <f>IF(E50="","",IF(COUNTA(Requirements!CL50:DW50)='Ranks-Earned'!W$4,IF(Requirements!DX50="","X",Requirements!DX50),""))</f>
        <v/>
      </c>
      <c r="G50" s="221" t="str">
        <f>IF(F50="","",IF(AND(Requirements!EB50="X",COUNTA(Requirements!DZ50:EH50)='Ranks-Earned'!X$4),IF(Requirements!EI50="","X",Requirements!EI50),""))</f>
        <v/>
      </c>
      <c r="H50" s="221" t="str">
        <f>IF(G50="","",IF(AND(Requirements!EM50="X",COUNTA(Requirements!EK50:ER50)='Ranks-Earned'!Y$4),IF(Requirements!ES50="","X",Requirements!ES50),""))</f>
        <v/>
      </c>
      <c r="I50" s="221" t="str">
        <f>IF(H50="","",IF(AND(Requirements!EW50="X",COUNTA(Requirements!EU50:FA50)='Ranks-Earned'!Z$4),IF(Requirements!FB50="","X",Requirements!FB50),""))</f>
        <v/>
      </c>
      <c r="J50" s="221" t="str">
        <f>IF(I50="","",IF(AND(Requirements!FG50="X",COUNTA(Requirements!FD50:FH50)='Ranks-Earned'!AA$4),IF(Requirements!FI50="","X",Requirements!FI50),""))</f>
        <v/>
      </c>
      <c r="K50" s="221" t="str">
        <f>IF(J50="","",IF(AND(Requirements!FN50="X",COUNTA(Requirements!FK50:FO50)='Ranks-Earned'!AB$4),IF(Requirements!FP50="","X",Requirements!FP50),""))</f>
        <v/>
      </c>
      <c r="L50" s="221" t="str">
        <f>IF(K50="","",IF(AND(Requirements!FU50="X",COUNTA(Requirements!FR50:FV50)='Ranks-Earned'!AC$4),IF(Requirements!FW50="","X",Requirements!FW50),""))</f>
        <v/>
      </c>
      <c r="M50" s="221" t="str">
        <f>IF(L50="","",IF(AND(Requirements!GB50="X",COUNTA(Requirements!FY50:GC50)='Ranks-Earned'!AD$4),IF(Requirements!GD50="","X",Requirements!GD50),""))</f>
        <v/>
      </c>
      <c r="N50" s="221" t="str">
        <f>IF(M50="","",IF(AND(Requirements!GI50="X",COUNTA(Requirements!GF50:GJ50)='Ranks-Earned'!AE$4),IF(Requirements!GK50="","X",Requirements!GK50),""))</f>
        <v/>
      </c>
      <c r="O50" s="221" t="str">
        <f>IF(N50="","",IF(AND(Requirements!GP50="X",COUNTA(Requirements!GM50:GQ50)='Ranks-Earned'!AF$4),IF(Requirements!GR50="","X",Requirements!GR50),""))</f>
        <v/>
      </c>
      <c r="P50" s="221" t="str">
        <f>IF(O50="","",IF(AND(Requirements!GW50="X",COUNTA(Requirements!GT50:GX50)='Ranks-Earned'!AG$4),IF(Requirements!GY50="","X",Requirements!GY50),""))</f>
        <v/>
      </c>
      <c r="Q50" s="221" t="str">
        <f>IF(P50="","",IF(AND(Requirements!HD50="X",COUNTA(Requirements!HA50:HE50)='Ranks-Earned'!AH$4),IF(Requirements!HF50="","X",Requirements!HF50),""))</f>
        <v/>
      </c>
      <c r="R50" s="221" t="str">
        <f>IF(Q50="","",IF(AND(Requirements!HK50="X",COUNTA(Requirements!HH50:HL50)='Ranks-Earned'!AI$4),IF(Requirements!HM50="","X",Requirements!HM50),""))</f>
        <v/>
      </c>
    </row>
    <row r="51" spans="1:18" x14ac:dyDescent="0.3">
      <c r="A51" s="31" t="str">
        <f>IF(Requirements!A51="","",Requirements!A51)</f>
        <v/>
      </c>
      <c r="B51" s="33" t="str">
        <f>IF(Requirements!B51="","",Requirements!B51)</f>
        <v/>
      </c>
      <c r="C51" s="221" t="str">
        <f>IF(COUNTA(Requirements!C51:T51)='Ranks-Earned'!T$4,IF(Requirements!U51="","X",Requirements!U51),"")</f>
        <v/>
      </c>
      <c r="D51" s="221" t="str">
        <f>IF(C51="","",IF(COUNTA(Requirements!W51:AV51)='Ranks-Earned'!U$4,IF(Requirements!AW51="","X",Requirements!AW51),""))</f>
        <v/>
      </c>
      <c r="E51" s="221" t="str">
        <f>IF(D51="","",IF(COUNTA(Requirements!AY51:CI51)='Ranks-Earned'!V$4,IF(Requirements!CJ51="","X",Requirements!CJ51),""))</f>
        <v/>
      </c>
      <c r="F51" s="221" t="str">
        <f>IF(E51="","",IF(COUNTA(Requirements!CL51:DW51)='Ranks-Earned'!W$4,IF(Requirements!DX51="","X",Requirements!DX51),""))</f>
        <v/>
      </c>
      <c r="G51" s="221" t="str">
        <f>IF(F51="","",IF(AND(Requirements!EB51="X",COUNTA(Requirements!DZ51:EH51)='Ranks-Earned'!X$4),IF(Requirements!EI51="","X",Requirements!EI51),""))</f>
        <v/>
      </c>
      <c r="H51" s="221" t="str">
        <f>IF(G51="","",IF(AND(Requirements!EM51="X",COUNTA(Requirements!EK51:ER51)='Ranks-Earned'!Y$4),IF(Requirements!ES51="","X",Requirements!ES51),""))</f>
        <v/>
      </c>
      <c r="I51" s="221" t="str">
        <f>IF(H51="","",IF(AND(Requirements!EW51="X",COUNTA(Requirements!EU51:FA51)='Ranks-Earned'!Z$4),IF(Requirements!FB51="","X",Requirements!FB51),""))</f>
        <v/>
      </c>
      <c r="J51" s="221" t="str">
        <f>IF(I51="","",IF(AND(Requirements!FG51="X",COUNTA(Requirements!FD51:FH51)='Ranks-Earned'!AA$4),IF(Requirements!FI51="","X",Requirements!FI51),""))</f>
        <v/>
      </c>
      <c r="K51" s="221" t="str">
        <f>IF(J51="","",IF(AND(Requirements!FN51="X",COUNTA(Requirements!FK51:FO51)='Ranks-Earned'!AB$4),IF(Requirements!FP51="","X",Requirements!FP51),""))</f>
        <v/>
      </c>
      <c r="L51" s="221" t="str">
        <f>IF(K51="","",IF(AND(Requirements!FU51="X",COUNTA(Requirements!FR51:FV51)='Ranks-Earned'!AC$4),IF(Requirements!FW51="","X",Requirements!FW51),""))</f>
        <v/>
      </c>
      <c r="M51" s="221" t="str">
        <f>IF(L51="","",IF(AND(Requirements!GB51="X",COUNTA(Requirements!FY51:GC51)='Ranks-Earned'!AD$4),IF(Requirements!GD51="","X",Requirements!GD51),""))</f>
        <v/>
      </c>
      <c r="N51" s="221" t="str">
        <f>IF(M51="","",IF(AND(Requirements!GI51="X",COUNTA(Requirements!GF51:GJ51)='Ranks-Earned'!AE$4),IF(Requirements!GK51="","X",Requirements!GK51),""))</f>
        <v/>
      </c>
      <c r="O51" s="221" t="str">
        <f>IF(N51="","",IF(AND(Requirements!GP51="X",COUNTA(Requirements!GM51:GQ51)='Ranks-Earned'!AF$4),IF(Requirements!GR51="","X",Requirements!GR51),""))</f>
        <v/>
      </c>
      <c r="P51" s="221" t="str">
        <f>IF(O51="","",IF(AND(Requirements!GW51="X",COUNTA(Requirements!GT51:GX51)='Ranks-Earned'!AG$4),IF(Requirements!GY51="","X",Requirements!GY51),""))</f>
        <v/>
      </c>
      <c r="Q51" s="221" t="str">
        <f>IF(P51="","",IF(AND(Requirements!HD51="X",COUNTA(Requirements!HA51:HE51)='Ranks-Earned'!AH$4),IF(Requirements!HF51="","X",Requirements!HF51),""))</f>
        <v/>
      </c>
      <c r="R51" s="221" t="str">
        <f>IF(Q51="","",IF(AND(Requirements!HK51="X",COUNTA(Requirements!HH51:HL51)='Ranks-Earned'!AI$4),IF(Requirements!HM51="","X",Requirements!HM51),""))</f>
        <v/>
      </c>
    </row>
    <row r="52" spans="1:18" x14ac:dyDescent="0.3">
      <c r="A52" s="31" t="str">
        <f>IF(Requirements!A52="","",Requirements!A52)</f>
        <v/>
      </c>
      <c r="B52" s="33" t="str">
        <f>IF(Requirements!B52="","",Requirements!B52)</f>
        <v/>
      </c>
      <c r="C52" s="221" t="str">
        <f>IF(COUNTA(Requirements!C52:T52)='Ranks-Earned'!T$4,IF(Requirements!U52="","X",Requirements!U52),"")</f>
        <v/>
      </c>
      <c r="D52" s="221" t="str">
        <f>IF(C52="","",IF(COUNTA(Requirements!W52:AV52)='Ranks-Earned'!U$4,IF(Requirements!AW52="","X",Requirements!AW52),""))</f>
        <v/>
      </c>
      <c r="E52" s="221" t="str">
        <f>IF(D52="","",IF(COUNTA(Requirements!AY52:CI52)='Ranks-Earned'!V$4,IF(Requirements!CJ52="","X",Requirements!CJ52),""))</f>
        <v/>
      </c>
      <c r="F52" s="221" t="str">
        <f>IF(E52="","",IF(COUNTA(Requirements!CL52:DW52)='Ranks-Earned'!W$4,IF(Requirements!DX52="","X",Requirements!DX52),""))</f>
        <v/>
      </c>
      <c r="G52" s="221" t="str">
        <f>IF(F52="","",IF(AND(Requirements!EB52="X",COUNTA(Requirements!DZ52:EH52)='Ranks-Earned'!X$4),IF(Requirements!EI52="","X",Requirements!EI52),""))</f>
        <v/>
      </c>
      <c r="H52" s="221" t="str">
        <f>IF(G52="","",IF(AND(Requirements!EM52="X",COUNTA(Requirements!EK52:ER52)='Ranks-Earned'!Y$4),IF(Requirements!ES52="","X",Requirements!ES52),""))</f>
        <v/>
      </c>
      <c r="I52" s="221" t="str">
        <f>IF(H52="","",IF(AND(Requirements!EW52="X",COUNTA(Requirements!EU52:FA52)='Ranks-Earned'!Z$4),IF(Requirements!FB52="","X",Requirements!FB52),""))</f>
        <v/>
      </c>
      <c r="J52" s="221" t="str">
        <f>IF(I52="","",IF(AND(Requirements!FG52="X",COUNTA(Requirements!FD52:FH52)='Ranks-Earned'!AA$4),IF(Requirements!FI52="","X",Requirements!FI52),""))</f>
        <v/>
      </c>
      <c r="K52" s="221" t="str">
        <f>IF(J52="","",IF(AND(Requirements!FN52="X",COUNTA(Requirements!FK52:FO52)='Ranks-Earned'!AB$4),IF(Requirements!FP52="","X",Requirements!FP52),""))</f>
        <v/>
      </c>
      <c r="L52" s="221" t="str">
        <f>IF(K52="","",IF(AND(Requirements!FU52="X",COUNTA(Requirements!FR52:FV52)='Ranks-Earned'!AC$4),IF(Requirements!FW52="","X",Requirements!FW52),""))</f>
        <v/>
      </c>
      <c r="M52" s="221" t="str">
        <f>IF(L52="","",IF(AND(Requirements!GB52="X",COUNTA(Requirements!FY52:GC52)='Ranks-Earned'!AD$4),IF(Requirements!GD52="","X",Requirements!GD52),""))</f>
        <v/>
      </c>
      <c r="N52" s="221" t="str">
        <f>IF(M52="","",IF(AND(Requirements!GI52="X",COUNTA(Requirements!GF52:GJ52)='Ranks-Earned'!AE$4),IF(Requirements!GK52="","X",Requirements!GK52),""))</f>
        <v/>
      </c>
      <c r="O52" s="221" t="str">
        <f>IF(N52="","",IF(AND(Requirements!GP52="X",COUNTA(Requirements!GM52:GQ52)='Ranks-Earned'!AF$4),IF(Requirements!GR52="","X",Requirements!GR52),""))</f>
        <v/>
      </c>
      <c r="P52" s="221" t="str">
        <f>IF(O52="","",IF(AND(Requirements!GW52="X",COUNTA(Requirements!GT52:GX52)='Ranks-Earned'!AG$4),IF(Requirements!GY52="","X",Requirements!GY52),""))</f>
        <v/>
      </c>
      <c r="Q52" s="221" t="str">
        <f>IF(P52="","",IF(AND(Requirements!HD52="X",COUNTA(Requirements!HA52:HE52)='Ranks-Earned'!AH$4),IF(Requirements!HF52="","X",Requirements!HF52),""))</f>
        <v/>
      </c>
      <c r="R52" s="221" t="str">
        <f>IF(Q52="","",IF(AND(Requirements!HK52="X",COUNTA(Requirements!HH52:HL52)='Ranks-Earned'!AI$4),IF(Requirements!HM52="","X",Requirements!HM52),""))</f>
        <v/>
      </c>
    </row>
    <row r="53" spans="1:18" x14ac:dyDescent="0.3">
      <c r="A53" s="31" t="str">
        <f>IF(Requirements!A53="","",Requirements!A53)</f>
        <v/>
      </c>
      <c r="B53" s="33" t="str">
        <f>IF(Requirements!B53="","",Requirements!B53)</f>
        <v/>
      </c>
      <c r="C53" s="221" t="str">
        <f>IF(COUNTA(Requirements!C53:T53)='Ranks-Earned'!T$4,IF(Requirements!U53="","X",Requirements!U53),"")</f>
        <v/>
      </c>
      <c r="D53" s="221" t="str">
        <f>IF(C53="","",IF(COUNTA(Requirements!W53:AV53)='Ranks-Earned'!U$4,IF(Requirements!AW53="","X",Requirements!AW53),""))</f>
        <v/>
      </c>
      <c r="E53" s="221" t="str">
        <f>IF(D53="","",IF(COUNTA(Requirements!AY53:CI53)='Ranks-Earned'!V$4,IF(Requirements!CJ53="","X",Requirements!CJ53),""))</f>
        <v/>
      </c>
      <c r="F53" s="221" t="str">
        <f>IF(E53="","",IF(COUNTA(Requirements!CL53:DW53)='Ranks-Earned'!W$4,IF(Requirements!DX53="","X",Requirements!DX53),""))</f>
        <v/>
      </c>
      <c r="G53" s="221" t="str">
        <f>IF(F53="","",IF(AND(Requirements!EB53="X",COUNTA(Requirements!DZ53:EH53)='Ranks-Earned'!X$4),IF(Requirements!EI53="","X",Requirements!EI53),""))</f>
        <v/>
      </c>
      <c r="H53" s="221" t="str">
        <f>IF(G53="","",IF(AND(Requirements!EM53="X",COUNTA(Requirements!EK53:ER53)='Ranks-Earned'!Y$4),IF(Requirements!ES53="","X",Requirements!ES53),""))</f>
        <v/>
      </c>
      <c r="I53" s="221" t="str">
        <f>IF(H53="","",IF(AND(Requirements!EW53="X",COUNTA(Requirements!EU53:FA53)='Ranks-Earned'!Z$4),IF(Requirements!FB53="","X",Requirements!FB53),""))</f>
        <v/>
      </c>
      <c r="J53" s="221" t="str">
        <f>IF(I53="","",IF(AND(Requirements!FG53="X",COUNTA(Requirements!FD53:FH53)='Ranks-Earned'!AA$4),IF(Requirements!FI53="","X",Requirements!FI53),""))</f>
        <v/>
      </c>
      <c r="K53" s="221" t="str">
        <f>IF(J53="","",IF(AND(Requirements!FN53="X",COUNTA(Requirements!FK53:FO53)='Ranks-Earned'!AB$4),IF(Requirements!FP53="","X",Requirements!FP53),""))</f>
        <v/>
      </c>
      <c r="L53" s="221" t="str">
        <f>IF(K53="","",IF(AND(Requirements!FU53="X",COUNTA(Requirements!FR53:FV53)='Ranks-Earned'!AC$4),IF(Requirements!FW53="","X",Requirements!FW53),""))</f>
        <v/>
      </c>
      <c r="M53" s="221" t="str">
        <f>IF(L53="","",IF(AND(Requirements!GB53="X",COUNTA(Requirements!FY53:GC53)='Ranks-Earned'!AD$4),IF(Requirements!GD53="","X",Requirements!GD53),""))</f>
        <v/>
      </c>
      <c r="N53" s="221" t="str">
        <f>IF(M53="","",IF(AND(Requirements!GI53="X",COUNTA(Requirements!GF53:GJ53)='Ranks-Earned'!AE$4),IF(Requirements!GK53="","X",Requirements!GK53),""))</f>
        <v/>
      </c>
      <c r="O53" s="221" t="str">
        <f>IF(N53="","",IF(AND(Requirements!GP53="X",COUNTA(Requirements!GM53:GQ53)='Ranks-Earned'!AF$4),IF(Requirements!GR53="","X",Requirements!GR53),""))</f>
        <v/>
      </c>
      <c r="P53" s="221" t="str">
        <f>IF(O53="","",IF(AND(Requirements!GW53="X",COUNTA(Requirements!GT53:GX53)='Ranks-Earned'!AG$4),IF(Requirements!GY53="","X",Requirements!GY53),""))</f>
        <v/>
      </c>
      <c r="Q53" s="221" t="str">
        <f>IF(P53="","",IF(AND(Requirements!HD53="X",COUNTA(Requirements!HA53:HE53)='Ranks-Earned'!AH$4),IF(Requirements!HF53="","X",Requirements!HF53),""))</f>
        <v/>
      </c>
      <c r="R53" s="221" t="str">
        <f>IF(Q53="","",IF(AND(Requirements!HK53="X",COUNTA(Requirements!HH53:HL53)='Ranks-Earned'!AI$4),IF(Requirements!HM53="","X",Requirements!HM53),""))</f>
        <v/>
      </c>
    </row>
    <row r="54" spans="1:18" x14ac:dyDescent="0.3">
      <c r="A54" s="31" t="str">
        <f>IF(Requirements!A54="","",Requirements!A54)</f>
        <v/>
      </c>
      <c r="B54" s="33" t="str">
        <f>IF(Requirements!B54="","",Requirements!B54)</f>
        <v/>
      </c>
      <c r="C54" s="221" t="str">
        <f>IF(COUNTA(Requirements!C54:T54)='Ranks-Earned'!T$4,IF(Requirements!U54="","X",Requirements!U54),"")</f>
        <v/>
      </c>
      <c r="D54" s="221" t="str">
        <f>IF(C54="","",IF(COUNTA(Requirements!W54:AV54)='Ranks-Earned'!U$4,IF(Requirements!AW54="","X",Requirements!AW54),""))</f>
        <v/>
      </c>
      <c r="E54" s="221" t="str">
        <f>IF(D54="","",IF(COUNTA(Requirements!AY54:CI54)='Ranks-Earned'!V$4,IF(Requirements!CJ54="","X",Requirements!CJ54),""))</f>
        <v/>
      </c>
      <c r="F54" s="221" t="str">
        <f>IF(E54="","",IF(COUNTA(Requirements!CL54:DW54)='Ranks-Earned'!W$4,IF(Requirements!DX54="","X",Requirements!DX54),""))</f>
        <v/>
      </c>
      <c r="G54" s="221" t="str">
        <f>IF(F54="","",IF(AND(Requirements!EB54="X",COUNTA(Requirements!DZ54:EH54)='Ranks-Earned'!X$4),IF(Requirements!EI54="","X",Requirements!EI54),""))</f>
        <v/>
      </c>
      <c r="H54" s="221" t="str">
        <f>IF(G54="","",IF(AND(Requirements!EM54="X",COUNTA(Requirements!EK54:ER54)='Ranks-Earned'!Y$4),IF(Requirements!ES54="","X",Requirements!ES54),""))</f>
        <v/>
      </c>
      <c r="I54" s="221" t="str">
        <f>IF(H54="","",IF(AND(Requirements!EW54="X",COUNTA(Requirements!EU54:FA54)='Ranks-Earned'!Z$4),IF(Requirements!FB54="","X",Requirements!FB54),""))</f>
        <v/>
      </c>
      <c r="J54" s="221" t="str">
        <f>IF(I54="","",IF(AND(Requirements!FG54="X",COUNTA(Requirements!FD54:FH54)='Ranks-Earned'!AA$4),IF(Requirements!FI54="","X",Requirements!FI54),""))</f>
        <v/>
      </c>
      <c r="K54" s="221" t="str">
        <f>IF(J54="","",IF(AND(Requirements!FN54="X",COUNTA(Requirements!FK54:FO54)='Ranks-Earned'!AB$4),IF(Requirements!FP54="","X",Requirements!FP54),""))</f>
        <v/>
      </c>
      <c r="L54" s="221" t="str">
        <f>IF(K54="","",IF(AND(Requirements!FU54="X",COUNTA(Requirements!FR54:FV54)='Ranks-Earned'!AC$4),IF(Requirements!FW54="","X",Requirements!FW54),""))</f>
        <v/>
      </c>
      <c r="M54" s="221" t="str">
        <f>IF(L54="","",IF(AND(Requirements!GB54="X",COUNTA(Requirements!FY54:GC54)='Ranks-Earned'!AD$4),IF(Requirements!GD54="","X",Requirements!GD54),""))</f>
        <v/>
      </c>
      <c r="N54" s="221" t="str">
        <f>IF(M54="","",IF(AND(Requirements!GI54="X",COUNTA(Requirements!GF54:GJ54)='Ranks-Earned'!AE$4),IF(Requirements!GK54="","X",Requirements!GK54),""))</f>
        <v/>
      </c>
      <c r="O54" s="221" t="str">
        <f>IF(N54="","",IF(AND(Requirements!GP54="X",COUNTA(Requirements!GM54:GQ54)='Ranks-Earned'!AF$4),IF(Requirements!GR54="","X",Requirements!GR54),""))</f>
        <v/>
      </c>
      <c r="P54" s="221" t="str">
        <f>IF(O54="","",IF(AND(Requirements!GW54="X",COUNTA(Requirements!GT54:GX54)='Ranks-Earned'!AG$4),IF(Requirements!GY54="","X",Requirements!GY54),""))</f>
        <v/>
      </c>
      <c r="Q54" s="221" t="str">
        <f>IF(P54="","",IF(AND(Requirements!HD54="X",COUNTA(Requirements!HA54:HE54)='Ranks-Earned'!AH$4),IF(Requirements!HF54="","X",Requirements!HF54),""))</f>
        <v/>
      </c>
      <c r="R54" s="221" t="str">
        <f>IF(Q54="","",IF(AND(Requirements!HK54="X",COUNTA(Requirements!HH54:HL54)='Ranks-Earned'!AI$4),IF(Requirements!HM54="","X",Requirements!HM54),""))</f>
        <v/>
      </c>
    </row>
    <row r="55" spans="1:18" x14ac:dyDescent="0.3">
      <c r="A55" s="31" t="str">
        <f>IF(Requirements!A55="","",Requirements!A55)</f>
        <v/>
      </c>
      <c r="B55" s="33" t="str">
        <f>IF(Requirements!B55="","",Requirements!B55)</f>
        <v/>
      </c>
      <c r="C55" s="221" t="str">
        <f>IF(COUNTA(Requirements!C55:T55)='Ranks-Earned'!T$4,IF(Requirements!U55="","X",Requirements!U55),"")</f>
        <v/>
      </c>
      <c r="D55" s="221" t="str">
        <f>IF(C55="","",IF(COUNTA(Requirements!W55:AV55)='Ranks-Earned'!U$4,IF(Requirements!AW55="","X",Requirements!AW55),""))</f>
        <v/>
      </c>
      <c r="E55" s="221" t="str">
        <f>IF(D55="","",IF(COUNTA(Requirements!AY55:CI55)='Ranks-Earned'!V$4,IF(Requirements!CJ55="","X",Requirements!CJ55),""))</f>
        <v/>
      </c>
      <c r="F55" s="221" t="str">
        <f>IF(E55="","",IF(COUNTA(Requirements!CL55:DW55)='Ranks-Earned'!W$4,IF(Requirements!DX55="","X",Requirements!DX55),""))</f>
        <v/>
      </c>
      <c r="G55" s="221" t="str">
        <f>IF(F55="","",IF(AND(Requirements!EB55="X",COUNTA(Requirements!DZ55:EH55)='Ranks-Earned'!X$4),IF(Requirements!EI55="","X",Requirements!EI55),""))</f>
        <v/>
      </c>
      <c r="H55" s="221" t="str">
        <f>IF(G55="","",IF(AND(Requirements!EM55="X",COUNTA(Requirements!EK55:ER55)='Ranks-Earned'!Y$4),IF(Requirements!ES55="","X",Requirements!ES55),""))</f>
        <v/>
      </c>
      <c r="I55" s="221" t="str">
        <f>IF(H55="","",IF(AND(Requirements!EW55="X",COUNTA(Requirements!EU55:FA55)='Ranks-Earned'!Z$4),IF(Requirements!FB55="","X",Requirements!FB55),""))</f>
        <v/>
      </c>
      <c r="J55" s="221" t="str">
        <f>IF(I55="","",IF(AND(Requirements!FG55="X",COUNTA(Requirements!FD55:FH55)='Ranks-Earned'!AA$4),IF(Requirements!FI55="","X",Requirements!FI55),""))</f>
        <v/>
      </c>
      <c r="K55" s="221" t="str">
        <f>IF(J55="","",IF(AND(Requirements!FN55="X",COUNTA(Requirements!FK55:FO55)='Ranks-Earned'!AB$4),IF(Requirements!FP55="","X",Requirements!FP55),""))</f>
        <v/>
      </c>
      <c r="L55" s="221" t="str">
        <f>IF(K55="","",IF(AND(Requirements!FU55="X",COUNTA(Requirements!FR55:FV55)='Ranks-Earned'!AC$4),IF(Requirements!FW55="","X",Requirements!FW55),""))</f>
        <v/>
      </c>
      <c r="M55" s="221" t="str">
        <f>IF(L55="","",IF(AND(Requirements!GB55="X",COUNTA(Requirements!FY55:GC55)='Ranks-Earned'!AD$4),IF(Requirements!GD55="","X",Requirements!GD55),""))</f>
        <v/>
      </c>
      <c r="N55" s="221" t="str">
        <f>IF(M55="","",IF(AND(Requirements!GI55="X",COUNTA(Requirements!GF55:GJ55)='Ranks-Earned'!AE$4),IF(Requirements!GK55="","X",Requirements!GK55),""))</f>
        <v/>
      </c>
      <c r="O55" s="221" t="str">
        <f>IF(N55="","",IF(AND(Requirements!GP55="X",COUNTA(Requirements!GM55:GQ55)='Ranks-Earned'!AF$4),IF(Requirements!GR55="","X",Requirements!GR55),""))</f>
        <v/>
      </c>
      <c r="P55" s="221" t="str">
        <f>IF(O55="","",IF(AND(Requirements!GW55="X",COUNTA(Requirements!GT55:GX55)='Ranks-Earned'!AG$4),IF(Requirements!GY55="","X",Requirements!GY55),""))</f>
        <v/>
      </c>
      <c r="Q55" s="221" t="str">
        <f>IF(P55="","",IF(AND(Requirements!HD55="X",COUNTA(Requirements!HA55:HE55)='Ranks-Earned'!AH$4),IF(Requirements!HF55="","X",Requirements!HF55),""))</f>
        <v/>
      </c>
      <c r="R55" s="221" t="str">
        <f>IF(Q55="","",IF(AND(Requirements!HK55="X",COUNTA(Requirements!HH55:HL55)='Ranks-Earned'!AI$4),IF(Requirements!HM55="","X",Requirements!HM55),""))</f>
        <v/>
      </c>
    </row>
    <row r="56" spans="1:18" x14ac:dyDescent="0.3">
      <c r="A56" s="31" t="str">
        <f>IF(Requirements!A56="","",Requirements!A56)</f>
        <v/>
      </c>
      <c r="B56" s="33" t="str">
        <f>IF(Requirements!B56="","",Requirements!B56)</f>
        <v/>
      </c>
      <c r="C56" s="221" t="str">
        <f>IF(COUNTA(Requirements!C56:T56)='Ranks-Earned'!T$4,IF(Requirements!U56="","X",Requirements!U56),"")</f>
        <v/>
      </c>
      <c r="D56" s="221" t="str">
        <f>IF(C56="","",IF(COUNTA(Requirements!W56:AV56)='Ranks-Earned'!U$4,IF(Requirements!AW56="","X",Requirements!AW56),""))</f>
        <v/>
      </c>
      <c r="E56" s="221" t="str">
        <f>IF(D56="","",IF(COUNTA(Requirements!AY56:CI56)='Ranks-Earned'!V$4,IF(Requirements!CJ56="","X",Requirements!CJ56),""))</f>
        <v/>
      </c>
      <c r="F56" s="221" t="str">
        <f>IF(E56="","",IF(COUNTA(Requirements!CL56:DW56)='Ranks-Earned'!W$4,IF(Requirements!DX56="","X",Requirements!DX56),""))</f>
        <v/>
      </c>
      <c r="G56" s="221" t="str">
        <f>IF(F56="","",IF(AND(Requirements!EB56="X",COUNTA(Requirements!DZ56:EH56)='Ranks-Earned'!X$4),IF(Requirements!EI56="","X",Requirements!EI56),""))</f>
        <v/>
      </c>
      <c r="H56" s="221" t="str">
        <f>IF(G56="","",IF(AND(Requirements!EM56="X",COUNTA(Requirements!EK56:ER56)='Ranks-Earned'!Y$4),IF(Requirements!ES56="","X",Requirements!ES56),""))</f>
        <v/>
      </c>
      <c r="I56" s="221" t="str">
        <f>IF(H56="","",IF(AND(Requirements!EW56="X",COUNTA(Requirements!EU56:FA56)='Ranks-Earned'!Z$4),IF(Requirements!FB56="","X",Requirements!FB56),""))</f>
        <v/>
      </c>
      <c r="J56" s="221" t="str">
        <f>IF(I56="","",IF(AND(Requirements!FG56="X",COUNTA(Requirements!FD56:FH56)='Ranks-Earned'!AA$4),IF(Requirements!FI56="","X",Requirements!FI56),""))</f>
        <v/>
      </c>
      <c r="K56" s="221" t="str">
        <f>IF(J56="","",IF(AND(Requirements!FN56="X",COUNTA(Requirements!FK56:FO56)='Ranks-Earned'!AB$4),IF(Requirements!FP56="","X",Requirements!FP56),""))</f>
        <v/>
      </c>
      <c r="L56" s="221" t="str">
        <f>IF(K56="","",IF(AND(Requirements!FU56="X",COUNTA(Requirements!FR56:FV56)='Ranks-Earned'!AC$4),IF(Requirements!FW56="","X",Requirements!FW56),""))</f>
        <v/>
      </c>
      <c r="M56" s="221" t="str">
        <f>IF(L56="","",IF(AND(Requirements!GB56="X",COUNTA(Requirements!FY56:GC56)='Ranks-Earned'!AD$4),IF(Requirements!GD56="","X",Requirements!GD56),""))</f>
        <v/>
      </c>
      <c r="N56" s="221" t="str">
        <f>IF(M56="","",IF(AND(Requirements!GI56="X",COUNTA(Requirements!GF56:GJ56)='Ranks-Earned'!AE$4),IF(Requirements!GK56="","X",Requirements!GK56),""))</f>
        <v/>
      </c>
      <c r="O56" s="221" t="str">
        <f>IF(N56="","",IF(AND(Requirements!GP56="X",COUNTA(Requirements!GM56:GQ56)='Ranks-Earned'!AF$4),IF(Requirements!GR56="","X",Requirements!GR56),""))</f>
        <v/>
      </c>
      <c r="P56" s="221" t="str">
        <f>IF(O56="","",IF(AND(Requirements!GW56="X",COUNTA(Requirements!GT56:GX56)='Ranks-Earned'!AG$4),IF(Requirements!GY56="","X",Requirements!GY56),""))</f>
        <v/>
      </c>
      <c r="Q56" s="221" t="str">
        <f>IF(P56="","",IF(AND(Requirements!HD56="X",COUNTA(Requirements!HA56:HE56)='Ranks-Earned'!AH$4),IF(Requirements!HF56="","X",Requirements!HF56),""))</f>
        <v/>
      </c>
      <c r="R56" s="221" t="str">
        <f>IF(Q56="","",IF(AND(Requirements!HK56="X",COUNTA(Requirements!HH56:HL56)='Ranks-Earned'!AI$4),IF(Requirements!HM56="","X",Requirements!HM56),""))</f>
        <v/>
      </c>
    </row>
    <row r="57" spans="1:18" x14ac:dyDescent="0.3">
      <c r="A57" s="31" t="str">
        <f>IF(Requirements!A57="","",Requirements!A57)</f>
        <v/>
      </c>
      <c r="B57" s="33" t="str">
        <f>IF(Requirements!B57="","",Requirements!B57)</f>
        <v/>
      </c>
      <c r="C57" s="221" t="str">
        <f>IF(COUNTA(Requirements!C57:T57)='Ranks-Earned'!T$4,IF(Requirements!U57="","X",Requirements!U57),"")</f>
        <v/>
      </c>
      <c r="D57" s="221" t="str">
        <f>IF(C57="","",IF(COUNTA(Requirements!W57:AV57)='Ranks-Earned'!U$4,IF(Requirements!AW57="","X",Requirements!AW57),""))</f>
        <v/>
      </c>
      <c r="E57" s="221" t="str">
        <f>IF(D57="","",IF(COUNTA(Requirements!AY57:CI57)='Ranks-Earned'!V$4,IF(Requirements!CJ57="","X",Requirements!CJ57),""))</f>
        <v/>
      </c>
      <c r="F57" s="221" t="str">
        <f>IF(E57="","",IF(COUNTA(Requirements!CL57:DW57)='Ranks-Earned'!W$4,IF(Requirements!DX57="","X",Requirements!DX57),""))</f>
        <v/>
      </c>
      <c r="G57" s="221" t="str">
        <f>IF(F57="","",IF(AND(Requirements!EB57="X",COUNTA(Requirements!DZ57:EH57)='Ranks-Earned'!X$4),IF(Requirements!EI57="","X",Requirements!EI57),""))</f>
        <v/>
      </c>
      <c r="H57" s="221" t="str">
        <f>IF(G57="","",IF(AND(Requirements!EM57="X",COUNTA(Requirements!EK57:ER57)='Ranks-Earned'!Y$4),IF(Requirements!ES57="","X",Requirements!ES57),""))</f>
        <v/>
      </c>
      <c r="I57" s="221" t="str">
        <f>IF(H57="","",IF(AND(Requirements!EW57="X",COUNTA(Requirements!EU57:FA57)='Ranks-Earned'!Z$4),IF(Requirements!FB57="","X",Requirements!FB57),""))</f>
        <v/>
      </c>
      <c r="J57" s="221" t="str">
        <f>IF(I57="","",IF(AND(Requirements!FG57="X",COUNTA(Requirements!FD57:FH57)='Ranks-Earned'!AA$4),IF(Requirements!FI57="","X",Requirements!FI57),""))</f>
        <v/>
      </c>
      <c r="K57" s="221" t="str">
        <f>IF(J57="","",IF(AND(Requirements!FN57="X",COUNTA(Requirements!FK57:FO57)='Ranks-Earned'!AB$4),IF(Requirements!FP57="","X",Requirements!FP57),""))</f>
        <v/>
      </c>
      <c r="L57" s="221" t="str">
        <f>IF(K57="","",IF(AND(Requirements!FU57="X",COUNTA(Requirements!FR57:FV57)='Ranks-Earned'!AC$4),IF(Requirements!FW57="","X",Requirements!FW57),""))</f>
        <v/>
      </c>
      <c r="M57" s="221" t="str">
        <f>IF(L57="","",IF(AND(Requirements!GB57="X",COUNTA(Requirements!FY57:GC57)='Ranks-Earned'!AD$4),IF(Requirements!GD57="","X",Requirements!GD57),""))</f>
        <v/>
      </c>
      <c r="N57" s="221" t="str">
        <f>IF(M57="","",IF(AND(Requirements!GI57="X",COUNTA(Requirements!GF57:GJ57)='Ranks-Earned'!AE$4),IF(Requirements!GK57="","X",Requirements!GK57),""))</f>
        <v/>
      </c>
      <c r="O57" s="221" t="str">
        <f>IF(N57="","",IF(AND(Requirements!GP57="X",COUNTA(Requirements!GM57:GQ57)='Ranks-Earned'!AF$4),IF(Requirements!GR57="","X",Requirements!GR57),""))</f>
        <v/>
      </c>
      <c r="P57" s="221" t="str">
        <f>IF(O57="","",IF(AND(Requirements!GW57="X",COUNTA(Requirements!GT57:GX57)='Ranks-Earned'!AG$4),IF(Requirements!GY57="","X",Requirements!GY57),""))</f>
        <v/>
      </c>
      <c r="Q57" s="221" t="str">
        <f>IF(P57="","",IF(AND(Requirements!HD57="X",COUNTA(Requirements!HA57:HE57)='Ranks-Earned'!AH$4),IF(Requirements!HF57="","X",Requirements!HF57),""))</f>
        <v/>
      </c>
      <c r="R57" s="221" t="str">
        <f>IF(Q57="","",IF(AND(Requirements!HK57="X",COUNTA(Requirements!HH57:HL57)='Ranks-Earned'!AI$4),IF(Requirements!HM57="","X",Requirements!HM57),""))</f>
        <v/>
      </c>
    </row>
    <row r="58" spans="1:18" x14ac:dyDescent="0.3">
      <c r="A58" s="31" t="str">
        <f>IF(Requirements!A58="","",Requirements!A58)</f>
        <v/>
      </c>
      <c r="B58" s="33" t="str">
        <f>IF(Requirements!B58="","",Requirements!B58)</f>
        <v/>
      </c>
      <c r="C58" s="221" t="str">
        <f>IF(COUNTA(Requirements!C58:T58)='Ranks-Earned'!T$4,IF(Requirements!U58="","X",Requirements!U58),"")</f>
        <v/>
      </c>
      <c r="D58" s="221" t="str">
        <f>IF(C58="","",IF(COUNTA(Requirements!W58:AV58)='Ranks-Earned'!U$4,IF(Requirements!AW58="","X",Requirements!AW58),""))</f>
        <v/>
      </c>
      <c r="E58" s="221" t="str">
        <f>IF(D58="","",IF(COUNTA(Requirements!AY58:CI58)='Ranks-Earned'!V$4,IF(Requirements!CJ58="","X",Requirements!CJ58),""))</f>
        <v/>
      </c>
      <c r="F58" s="221" t="str">
        <f>IF(E58="","",IF(COUNTA(Requirements!CL58:DW58)='Ranks-Earned'!W$4,IF(Requirements!DX58="","X",Requirements!DX58),""))</f>
        <v/>
      </c>
      <c r="G58" s="221" t="str">
        <f>IF(F58="","",IF(AND(Requirements!EB58="X",COUNTA(Requirements!DZ58:EH58)='Ranks-Earned'!X$4),IF(Requirements!EI58="","X",Requirements!EI58),""))</f>
        <v/>
      </c>
      <c r="H58" s="221" t="str">
        <f>IF(G58="","",IF(AND(Requirements!EM58="X",COUNTA(Requirements!EK58:ER58)='Ranks-Earned'!Y$4),IF(Requirements!ES58="","X",Requirements!ES58),""))</f>
        <v/>
      </c>
      <c r="I58" s="221" t="str">
        <f>IF(H58="","",IF(AND(Requirements!EW58="X",COUNTA(Requirements!EU58:FA58)='Ranks-Earned'!Z$4),IF(Requirements!FB58="","X",Requirements!FB58),""))</f>
        <v/>
      </c>
      <c r="J58" s="221" t="str">
        <f>IF(I58="","",IF(AND(Requirements!FG58="X",COUNTA(Requirements!FD58:FH58)='Ranks-Earned'!AA$4),IF(Requirements!FI58="","X",Requirements!FI58),""))</f>
        <v/>
      </c>
      <c r="K58" s="221" t="str">
        <f>IF(J58="","",IF(AND(Requirements!FN58="X",COUNTA(Requirements!FK58:FO58)='Ranks-Earned'!AB$4),IF(Requirements!FP58="","X",Requirements!FP58),""))</f>
        <v/>
      </c>
      <c r="L58" s="221" t="str">
        <f>IF(K58="","",IF(AND(Requirements!FU58="X",COUNTA(Requirements!FR58:FV58)='Ranks-Earned'!AC$4),IF(Requirements!FW58="","X",Requirements!FW58),""))</f>
        <v/>
      </c>
      <c r="M58" s="221" t="str">
        <f>IF(L58="","",IF(AND(Requirements!GB58="X",COUNTA(Requirements!FY58:GC58)='Ranks-Earned'!AD$4),IF(Requirements!GD58="","X",Requirements!GD58),""))</f>
        <v/>
      </c>
      <c r="N58" s="221" t="str">
        <f>IF(M58="","",IF(AND(Requirements!GI58="X",COUNTA(Requirements!GF58:GJ58)='Ranks-Earned'!AE$4),IF(Requirements!GK58="","X",Requirements!GK58),""))</f>
        <v/>
      </c>
      <c r="O58" s="221" t="str">
        <f>IF(N58="","",IF(AND(Requirements!GP58="X",COUNTA(Requirements!GM58:GQ58)='Ranks-Earned'!AF$4),IF(Requirements!GR58="","X",Requirements!GR58),""))</f>
        <v/>
      </c>
      <c r="P58" s="221" t="str">
        <f>IF(O58="","",IF(AND(Requirements!GW58="X",COUNTA(Requirements!GT58:GX58)='Ranks-Earned'!AG$4),IF(Requirements!GY58="","X",Requirements!GY58),""))</f>
        <v/>
      </c>
      <c r="Q58" s="221" t="str">
        <f>IF(P58="","",IF(AND(Requirements!HD58="X",COUNTA(Requirements!HA58:HE58)='Ranks-Earned'!AH$4),IF(Requirements!HF58="","X",Requirements!HF58),""))</f>
        <v/>
      </c>
      <c r="R58" s="221" t="str">
        <f>IF(Q58="","",IF(AND(Requirements!HK58="X",COUNTA(Requirements!HH58:HL58)='Ranks-Earned'!AI$4),IF(Requirements!HM58="","X",Requirements!HM58),""))</f>
        <v/>
      </c>
    </row>
    <row r="59" spans="1:18" x14ac:dyDescent="0.3">
      <c r="A59" s="31" t="str">
        <f>IF(Requirements!A59="","",Requirements!A59)</f>
        <v/>
      </c>
      <c r="B59" s="33" t="str">
        <f>IF(Requirements!B59="","",Requirements!B59)</f>
        <v/>
      </c>
      <c r="C59" s="221" t="str">
        <f>IF(COUNTA(Requirements!C59:T59)='Ranks-Earned'!T$4,IF(Requirements!U59="","X",Requirements!U59),"")</f>
        <v/>
      </c>
      <c r="D59" s="221" t="str">
        <f>IF(C59="","",IF(COUNTA(Requirements!W59:AV59)='Ranks-Earned'!U$4,IF(Requirements!AW59="","X",Requirements!AW59),""))</f>
        <v/>
      </c>
      <c r="E59" s="221" t="str">
        <f>IF(D59="","",IF(COUNTA(Requirements!AY59:CI59)='Ranks-Earned'!V$4,IF(Requirements!CJ59="","X",Requirements!CJ59),""))</f>
        <v/>
      </c>
      <c r="F59" s="221" t="str">
        <f>IF(E59="","",IF(COUNTA(Requirements!CL59:DW59)='Ranks-Earned'!W$4,IF(Requirements!DX59="","X",Requirements!DX59),""))</f>
        <v/>
      </c>
      <c r="G59" s="221" t="str">
        <f>IF(F59="","",IF(AND(Requirements!EB59="X",COUNTA(Requirements!DZ59:EH59)='Ranks-Earned'!X$4),IF(Requirements!EI59="","X",Requirements!EI59),""))</f>
        <v/>
      </c>
      <c r="H59" s="221" t="str">
        <f>IF(G59="","",IF(AND(Requirements!EM59="X",COUNTA(Requirements!EK59:ER59)='Ranks-Earned'!Y$4),IF(Requirements!ES59="","X",Requirements!ES59),""))</f>
        <v/>
      </c>
      <c r="I59" s="221" t="str">
        <f>IF(H59="","",IF(AND(Requirements!EW59="X",COUNTA(Requirements!EU59:FA59)='Ranks-Earned'!Z$4),IF(Requirements!FB59="","X",Requirements!FB59),""))</f>
        <v/>
      </c>
      <c r="J59" s="221" t="str">
        <f>IF(I59="","",IF(AND(Requirements!FG59="X",COUNTA(Requirements!FD59:FH59)='Ranks-Earned'!AA$4),IF(Requirements!FI59="","X",Requirements!FI59),""))</f>
        <v/>
      </c>
      <c r="K59" s="221" t="str">
        <f>IF(J59="","",IF(AND(Requirements!FN59="X",COUNTA(Requirements!FK59:FO59)='Ranks-Earned'!AB$4),IF(Requirements!FP59="","X",Requirements!FP59),""))</f>
        <v/>
      </c>
      <c r="L59" s="221" t="str">
        <f>IF(K59="","",IF(AND(Requirements!FU59="X",COUNTA(Requirements!FR59:FV59)='Ranks-Earned'!AC$4),IF(Requirements!FW59="","X",Requirements!FW59),""))</f>
        <v/>
      </c>
      <c r="M59" s="221" t="str">
        <f>IF(L59="","",IF(AND(Requirements!GB59="X",COUNTA(Requirements!FY59:GC59)='Ranks-Earned'!AD$4),IF(Requirements!GD59="","X",Requirements!GD59),""))</f>
        <v/>
      </c>
      <c r="N59" s="221" t="str">
        <f>IF(M59="","",IF(AND(Requirements!GI59="X",COUNTA(Requirements!GF59:GJ59)='Ranks-Earned'!AE$4),IF(Requirements!GK59="","X",Requirements!GK59),""))</f>
        <v/>
      </c>
      <c r="O59" s="221" t="str">
        <f>IF(N59="","",IF(AND(Requirements!GP59="X",COUNTA(Requirements!GM59:GQ59)='Ranks-Earned'!AF$4),IF(Requirements!GR59="","X",Requirements!GR59),""))</f>
        <v/>
      </c>
      <c r="P59" s="221" t="str">
        <f>IF(O59="","",IF(AND(Requirements!GW59="X",COUNTA(Requirements!GT59:GX59)='Ranks-Earned'!AG$4),IF(Requirements!GY59="","X",Requirements!GY59),""))</f>
        <v/>
      </c>
      <c r="Q59" s="221" t="str">
        <f>IF(P59="","",IF(AND(Requirements!HD59="X",COUNTA(Requirements!HA59:HE59)='Ranks-Earned'!AH$4),IF(Requirements!HF59="","X",Requirements!HF59),""))</f>
        <v/>
      </c>
      <c r="R59" s="221" t="str">
        <f>IF(Q59="","",IF(AND(Requirements!HK59="X",COUNTA(Requirements!HH59:HL59)='Ranks-Earned'!AI$4),IF(Requirements!HM59="","X",Requirements!HM59),""))</f>
        <v/>
      </c>
    </row>
    <row r="60" spans="1:18" x14ac:dyDescent="0.3">
      <c r="A60" s="31" t="str">
        <f>IF(Requirements!A60="","",Requirements!A60)</f>
        <v/>
      </c>
      <c r="B60" s="33" t="str">
        <f>IF(Requirements!B60="","",Requirements!B60)</f>
        <v/>
      </c>
      <c r="C60" s="221" t="str">
        <f>IF(COUNTA(Requirements!C60:T60)='Ranks-Earned'!T$4,IF(Requirements!U60="","X",Requirements!U60),"")</f>
        <v/>
      </c>
      <c r="D60" s="221" t="str">
        <f>IF(C60="","",IF(COUNTA(Requirements!W60:AV60)='Ranks-Earned'!U$4,IF(Requirements!AW60="","X",Requirements!AW60),""))</f>
        <v/>
      </c>
      <c r="E60" s="221" t="str">
        <f>IF(D60="","",IF(COUNTA(Requirements!AY60:CI60)='Ranks-Earned'!V$4,IF(Requirements!CJ60="","X",Requirements!CJ60),""))</f>
        <v/>
      </c>
      <c r="F60" s="221" t="str">
        <f>IF(E60="","",IF(COUNTA(Requirements!CL60:DW60)='Ranks-Earned'!W$4,IF(Requirements!DX60="","X",Requirements!DX60),""))</f>
        <v/>
      </c>
      <c r="G60" s="221" t="str">
        <f>IF(F60="","",IF(AND(Requirements!EB60="X",COUNTA(Requirements!DZ60:EH60)='Ranks-Earned'!X$4),IF(Requirements!EI60="","X",Requirements!EI60),""))</f>
        <v/>
      </c>
      <c r="H60" s="221" t="str">
        <f>IF(G60="","",IF(AND(Requirements!EM60="X",COUNTA(Requirements!EK60:ER60)='Ranks-Earned'!Y$4),IF(Requirements!ES60="","X",Requirements!ES60),""))</f>
        <v/>
      </c>
      <c r="I60" s="221" t="str">
        <f>IF(H60="","",IF(AND(Requirements!EW60="X",COUNTA(Requirements!EU60:FA60)='Ranks-Earned'!Z$4),IF(Requirements!FB60="","X",Requirements!FB60),""))</f>
        <v/>
      </c>
      <c r="J60" s="221" t="str">
        <f>IF(I60="","",IF(AND(Requirements!FG60="X",COUNTA(Requirements!FD60:FH60)='Ranks-Earned'!AA$4),IF(Requirements!FI60="","X",Requirements!FI60),""))</f>
        <v/>
      </c>
      <c r="K60" s="221" t="str">
        <f>IF(J60="","",IF(AND(Requirements!FN60="X",COUNTA(Requirements!FK60:FO60)='Ranks-Earned'!AB$4),IF(Requirements!FP60="","X",Requirements!FP60),""))</f>
        <v/>
      </c>
      <c r="L60" s="221" t="str">
        <f>IF(K60="","",IF(AND(Requirements!FU60="X",COUNTA(Requirements!FR60:FV60)='Ranks-Earned'!AC$4),IF(Requirements!FW60="","X",Requirements!FW60),""))</f>
        <v/>
      </c>
      <c r="M60" s="221" t="str">
        <f>IF(L60="","",IF(AND(Requirements!GB60="X",COUNTA(Requirements!FY60:GC60)='Ranks-Earned'!AD$4),IF(Requirements!GD60="","X",Requirements!GD60),""))</f>
        <v/>
      </c>
      <c r="N60" s="221" t="str">
        <f>IF(M60="","",IF(AND(Requirements!GI60="X",COUNTA(Requirements!GF60:GJ60)='Ranks-Earned'!AE$4),IF(Requirements!GK60="","X",Requirements!GK60),""))</f>
        <v/>
      </c>
      <c r="O60" s="221" t="str">
        <f>IF(N60="","",IF(AND(Requirements!GP60="X",COUNTA(Requirements!GM60:GQ60)='Ranks-Earned'!AF$4),IF(Requirements!GR60="","X",Requirements!GR60),""))</f>
        <v/>
      </c>
      <c r="P60" s="221" t="str">
        <f>IF(O60="","",IF(AND(Requirements!GW60="X",COUNTA(Requirements!GT60:GX60)='Ranks-Earned'!AG$4),IF(Requirements!GY60="","X",Requirements!GY60),""))</f>
        <v/>
      </c>
      <c r="Q60" s="221" t="str">
        <f>IF(P60="","",IF(AND(Requirements!HD60="X",COUNTA(Requirements!HA60:HE60)='Ranks-Earned'!AH$4),IF(Requirements!HF60="","X",Requirements!HF60),""))</f>
        <v/>
      </c>
      <c r="R60" s="221" t="str">
        <f>IF(Q60="","",IF(AND(Requirements!HK60="X",COUNTA(Requirements!HH60:HL60)='Ranks-Earned'!AI$4),IF(Requirements!HM60="","X",Requirements!HM60),""))</f>
        <v/>
      </c>
    </row>
    <row r="61" spans="1:18" x14ac:dyDescent="0.3">
      <c r="A61" s="31" t="str">
        <f>IF(Requirements!A61="","",Requirements!A61)</f>
        <v/>
      </c>
      <c r="B61" s="33" t="str">
        <f>IF(Requirements!B61="","",Requirements!B61)</f>
        <v/>
      </c>
      <c r="C61" s="221" t="str">
        <f>IF(COUNTA(Requirements!C61:T61)='Ranks-Earned'!T$4,IF(Requirements!U61="","X",Requirements!U61),"")</f>
        <v/>
      </c>
      <c r="D61" s="221" t="str">
        <f>IF(C61="","",IF(COUNTA(Requirements!W61:AV61)='Ranks-Earned'!U$4,IF(Requirements!AW61="","X",Requirements!AW61),""))</f>
        <v/>
      </c>
      <c r="E61" s="221" t="str">
        <f>IF(D61="","",IF(COUNTA(Requirements!AY61:CI61)='Ranks-Earned'!V$4,IF(Requirements!CJ61="","X",Requirements!CJ61),""))</f>
        <v/>
      </c>
      <c r="F61" s="221" t="str">
        <f>IF(E61="","",IF(COUNTA(Requirements!CL61:DW61)='Ranks-Earned'!W$4,IF(Requirements!DX61="","X",Requirements!DX61),""))</f>
        <v/>
      </c>
      <c r="G61" s="221" t="str">
        <f>IF(F61="","",IF(AND(Requirements!EB61="X",COUNTA(Requirements!DZ61:EH61)='Ranks-Earned'!X$4),IF(Requirements!EI61="","X",Requirements!EI61),""))</f>
        <v/>
      </c>
      <c r="H61" s="221" t="str">
        <f>IF(G61="","",IF(AND(Requirements!EM61="X",COUNTA(Requirements!EK61:ER61)='Ranks-Earned'!Y$4),IF(Requirements!ES61="","X",Requirements!ES61),""))</f>
        <v/>
      </c>
      <c r="I61" s="221" t="str">
        <f>IF(H61="","",IF(AND(Requirements!EW61="X",COUNTA(Requirements!EU61:FA61)='Ranks-Earned'!Z$4),IF(Requirements!FB61="","X",Requirements!FB61),""))</f>
        <v/>
      </c>
      <c r="J61" s="221" t="str">
        <f>IF(I61="","",IF(AND(Requirements!FG61="X",COUNTA(Requirements!FD61:FH61)='Ranks-Earned'!AA$4),IF(Requirements!FI61="","X",Requirements!FI61),""))</f>
        <v/>
      </c>
      <c r="K61" s="221" t="str">
        <f>IF(J61="","",IF(AND(Requirements!FN61="X",COUNTA(Requirements!FK61:FO61)='Ranks-Earned'!AB$4),IF(Requirements!FP61="","X",Requirements!FP61),""))</f>
        <v/>
      </c>
      <c r="L61" s="221" t="str">
        <f>IF(K61="","",IF(AND(Requirements!FU61="X",COUNTA(Requirements!FR61:FV61)='Ranks-Earned'!AC$4),IF(Requirements!FW61="","X",Requirements!FW61),""))</f>
        <v/>
      </c>
      <c r="M61" s="221" t="str">
        <f>IF(L61="","",IF(AND(Requirements!GB61="X",COUNTA(Requirements!FY61:GC61)='Ranks-Earned'!AD$4),IF(Requirements!GD61="","X",Requirements!GD61),""))</f>
        <v/>
      </c>
      <c r="N61" s="221" t="str">
        <f>IF(M61="","",IF(AND(Requirements!GI61="X",COUNTA(Requirements!GF61:GJ61)='Ranks-Earned'!AE$4),IF(Requirements!GK61="","X",Requirements!GK61),""))</f>
        <v/>
      </c>
      <c r="O61" s="221" t="str">
        <f>IF(N61="","",IF(AND(Requirements!GP61="X",COUNTA(Requirements!GM61:GQ61)='Ranks-Earned'!AF$4),IF(Requirements!GR61="","X",Requirements!GR61),""))</f>
        <v/>
      </c>
      <c r="P61" s="221" t="str">
        <f>IF(O61="","",IF(AND(Requirements!GW61="X",COUNTA(Requirements!GT61:GX61)='Ranks-Earned'!AG$4),IF(Requirements!GY61="","X",Requirements!GY61),""))</f>
        <v/>
      </c>
      <c r="Q61" s="221" t="str">
        <f>IF(P61="","",IF(AND(Requirements!HD61="X",COUNTA(Requirements!HA61:HE61)='Ranks-Earned'!AH$4),IF(Requirements!HF61="","X",Requirements!HF61),""))</f>
        <v/>
      </c>
      <c r="R61" s="221" t="str">
        <f>IF(Q61="","",IF(AND(Requirements!HK61="X",COUNTA(Requirements!HH61:HL61)='Ranks-Earned'!AI$4),IF(Requirements!HM61="","X",Requirements!HM61),""))</f>
        <v/>
      </c>
    </row>
    <row r="62" spans="1:18" x14ac:dyDescent="0.3">
      <c r="A62" s="31" t="str">
        <f>IF(Requirements!A62="","",Requirements!A62)</f>
        <v/>
      </c>
      <c r="B62" s="33" t="str">
        <f>IF(Requirements!B62="","",Requirements!B62)</f>
        <v/>
      </c>
      <c r="C62" s="221" t="str">
        <f>IF(COUNTA(Requirements!C62:T62)='Ranks-Earned'!T$4,IF(Requirements!U62="","X",Requirements!U62),"")</f>
        <v/>
      </c>
      <c r="D62" s="221" t="str">
        <f>IF(C62="","",IF(COUNTA(Requirements!W62:AV62)='Ranks-Earned'!U$4,IF(Requirements!AW62="","X",Requirements!AW62),""))</f>
        <v/>
      </c>
      <c r="E62" s="221" t="str">
        <f>IF(D62="","",IF(COUNTA(Requirements!AY62:CI62)='Ranks-Earned'!V$4,IF(Requirements!CJ62="","X",Requirements!CJ62),""))</f>
        <v/>
      </c>
      <c r="F62" s="221" t="str">
        <f>IF(E62="","",IF(COUNTA(Requirements!CL62:DW62)='Ranks-Earned'!W$4,IF(Requirements!DX62="","X",Requirements!DX62),""))</f>
        <v/>
      </c>
      <c r="G62" s="221" t="str">
        <f>IF(F62="","",IF(AND(Requirements!EB62="X",COUNTA(Requirements!DZ62:EH62)='Ranks-Earned'!X$4),IF(Requirements!EI62="","X",Requirements!EI62),""))</f>
        <v/>
      </c>
      <c r="H62" s="221" t="str">
        <f>IF(G62="","",IF(AND(Requirements!EM62="X",COUNTA(Requirements!EK62:ER62)='Ranks-Earned'!Y$4),IF(Requirements!ES62="","X",Requirements!ES62),""))</f>
        <v/>
      </c>
      <c r="I62" s="221" t="str">
        <f>IF(H62="","",IF(AND(Requirements!EW62="X",COUNTA(Requirements!EU62:FA62)='Ranks-Earned'!Z$4),IF(Requirements!FB62="","X",Requirements!FB62),""))</f>
        <v/>
      </c>
      <c r="J62" s="221" t="str">
        <f>IF(I62="","",IF(AND(Requirements!FG62="X",COUNTA(Requirements!FD62:FH62)='Ranks-Earned'!AA$4),IF(Requirements!FI62="","X",Requirements!FI62),""))</f>
        <v/>
      </c>
      <c r="K62" s="221" t="str">
        <f>IF(J62="","",IF(AND(Requirements!FN62="X",COUNTA(Requirements!FK62:FO62)='Ranks-Earned'!AB$4),IF(Requirements!FP62="","X",Requirements!FP62),""))</f>
        <v/>
      </c>
      <c r="L62" s="221" t="str">
        <f>IF(K62="","",IF(AND(Requirements!FU62="X",COUNTA(Requirements!FR62:FV62)='Ranks-Earned'!AC$4),IF(Requirements!FW62="","X",Requirements!FW62),""))</f>
        <v/>
      </c>
      <c r="M62" s="221" t="str">
        <f>IF(L62="","",IF(AND(Requirements!GB62="X",COUNTA(Requirements!FY62:GC62)='Ranks-Earned'!AD$4),IF(Requirements!GD62="","X",Requirements!GD62),""))</f>
        <v/>
      </c>
      <c r="N62" s="221" t="str">
        <f>IF(M62="","",IF(AND(Requirements!GI62="X",COUNTA(Requirements!GF62:GJ62)='Ranks-Earned'!AE$4),IF(Requirements!GK62="","X",Requirements!GK62),""))</f>
        <v/>
      </c>
      <c r="O62" s="221" t="str">
        <f>IF(N62="","",IF(AND(Requirements!GP62="X",COUNTA(Requirements!GM62:GQ62)='Ranks-Earned'!AF$4),IF(Requirements!GR62="","X",Requirements!GR62),""))</f>
        <v/>
      </c>
      <c r="P62" s="221" t="str">
        <f>IF(O62="","",IF(AND(Requirements!GW62="X",COUNTA(Requirements!GT62:GX62)='Ranks-Earned'!AG$4),IF(Requirements!GY62="","X",Requirements!GY62),""))</f>
        <v/>
      </c>
      <c r="Q62" s="221" t="str">
        <f>IF(P62="","",IF(AND(Requirements!HD62="X",COUNTA(Requirements!HA62:HE62)='Ranks-Earned'!AH$4),IF(Requirements!HF62="","X",Requirements!HF62),""))</f>
        <v/>
      </c>
      <c r="R62" s="221" t="str">
        <f>IF(Q62="","",IF(AND(Requirements!HK62="X",COUNTA(Requirements!HH62:HL62)='Ranks-Earned'!AI$4),IF(Requirements!HM62="","X",Requirements!HM62),""))</f>
        <v/>
      </c>
    </row>
    <row r="63" spans="1:18" x14ac:dyDescent="0.3">
      <c r="A63" s="31" t="str">
        <f>IF(Requirements!A63="","",Requirements!A63)</f>
        <v/>
      </c>
      <c r="B63" s="33" t="str">
        <f>IF(Requirements!B63="","",Requirements!B63)</f>
        <v/>
      </c>
      <c r="C63" s="221" t="str">
        <f>IF(COUNTA(Requirements!C63:T63)='Ranks-Earned'!T$4,IF(Requirements!U63="","X",Requirements!U63),"")</f>
        <v/>
      </c>
      <c r="D63" s="221" t="str">
        <f>IF(C63="","",IF(COUNTA(Requirements!W63:AV63)='Ranks-Earned'!U$4,IF(Requirements!AW63="","X",Requirements!AW63),""))</f>
        <v/>
      </c>
      <c r="E63" s="221" t="str">
        <f>IF(D63="","",IF(COUNTA(Requirements!AY63:CI63)='Ranks-Earned'!V$4,IF(Requirements!CJ63="","X",Requirements!CJ63),""))</f>
        <v/>
      </c>
      <c r="F63" s="221" t="str">
        <f>IF(E63="","",IF(COUNTA(Requirements!CL63:DW63)='Ranks-Earned'!W$4,IF(Requirements!DX63="","X",Requirements!DX63),""))</f>
        <v/>
      </c>
      <c r="G63" s="221" t="str">
        <f>IF(F63="","",IF(AND(Requirements!EB63="X",COUNTA(Requirements!DZ63:EH63)='Ranks-Earned'!X$4),IF(Requirements!EI63="","X",Requirements!EI63),""))</f>
        <v/>
      </c>
      <c r="H63" s="221" t="str">
        <f>IF(G63="","",IF(AND(Requirements!EM63="X",COUNTA(Requirements!EK63:ER63)='Ranks-Earned'!Y$4),IF(Requirements!ES63="","X",Requirements!ES63),""))</f>
        <v/>
      </c>
      <c r="I63" s="221" t="str">
        <f>IF(H63="","",IF(AND(Requirements!EW63="X",COUNTA(Requirements!EU63:FA63)='Ranks-Earned'!Z$4),IF(Requirements!FB63="","X",Requirements!FB63),""))</f>
        <v/>
      </c>
      <c r="J63" s="221" t="str">
        <f>IF(I63="","",IF(AND(Requirements!FG63="X",COUNTA(Requirements!FD63:FH63)='Ranks-Earned'!AA$4),IF(Requirements!FI63="","X",Requirements!FI63),""))</f>
        <v/>
      </c>
      <c r="K63" s="221" t="str">
        <f>IF(J63="","",IF(AND(Requirements!FN63="X",COUNTA(Requirements!FK63:FO63)='Ranks-Earned'!AB$4),IF(Requirements!FP63="","X",Requirements!FP63),""))</f>
        <v/>
      </c>
      <c r="L63" s="221" t="str">
        <f>IF(K63="","",IF(AND(Requirements!FU63="X",COUNTA(Requirements!FR63:FV63)='Ranks-Earned'!AC$4),IF(Requirements!FW63="","X",Requirements!FW63),""))</f>
        <v/>
      </c>
      <c r="M63" s="221" t="str">
        <f>IF(L63="","",IF(AND(Requirements!GB63="X",COUNTA(Requirements!FY63:GC63)='Ranks-Earned'!AD$4),IF(Requirements!GD63="","X",Requirements!GD63),""))</f>
        <v/>
      </c>
      <c r="N63" s="221" t="str">
        <f>IF(M63="","",IF(AND(Requirements!GI63="X",COUNTA(Requirements!GF63:GJ63)='Ranks-Earned'!AE$4),IF(Requirements!GK63="","X",Requirements!GK63),""))</f>
        <v/>
      </c>
      <c r="O63" s="221" t="str">
        <f>IF(N63="","",IF(AND(Requirements!GP63="X",COUNTA(Requirements!GM63:GQ63)='Ranks-Earned'!AF$4),IF(Requirements!GR63="","X",Requirements!GR63),""))</f>
        <v/>
      </c>
      <c r="P63" s="221" t="str">
        <f>IF(O63="","",IF(AND(Requirements!GW63="X",COUNTA(Requirements!GT63:GX63)='Ranks-Earned'!AG$4),IF(Requirements!GY63="","X",Requirements!GY63),""))</f>
        <v/>
      </c>
      <c r="Q63" s="221" t="str">
        <f>IF(P63="","",IF(AND(Requirements!HD63="X",COUNTA(Requirements!HA63:HE63)='Ranks-Earned'!AH$4),IF(Requirements!HF63="","X",Requirements!HF63),""))</f>
        <v/>
      </c>
      <c r="R63" s="221" t="str">
        <f>IF(Q63="","",IF(AND(Requirements!HK63="X",COUNTA(Requirements!HH63:HL63)='Ranks-Earned'!AI$4),IF(Requirements!HM63="","X",Requirements!HM63),""))</f>
        <v/>
      </c>
    </row>
    <row r="64" spans="1:18" x14ac:dyDescent="0.3">
      <c r="A64" s="31" t="str">
        <f>IF(Requirements!A64="","",Requirements!A64)</f>
        <v/>
      </c>
      <c r="B64" s="33" t="str">
        <f>IF(Requirements!B64="","",Requirements!B64)</f>
        <v/>
      </c>
      <c r="C64" s="221" t="str">
        <f>IF(COUNTA(Requirements!C64:T64)='Ranks-Earned'!T$4,IF(Requirements!U64="","X",Requirements!U64),"")</f>
        <v/>
      </c>
      <c r="D64" s="221" t="str">
        <f>IF(C64="","",IF(COUNTA(Requirements!W64:AV64)='Ranks-Earned'!U$4,IF(Requirements!AW64="","X",Requirements!AW64),""))</f>
        <v/>
      </c>
      <c r="E64" s="221" t="str">
        <f>IF(D64="","",IF(COUNTA(Requirements!AY64:CI64)='Ranks-Earned'!V$4,IF(Requirements!CJ64="","X",Requirements!CJ64),""))</f>
        <v/>
      </c>
      <c r="F64" s="221" t="str">
        <f>IF(E64="","",IF(COUNTA(Requirements!CL64:DW64)='Ranks-Earned'!W$4,IF(Requirements!DX64="","X",Requirements!DX64),""))</f>
        <v/>
      </c>
      <c r="G64" s="221" t="str">
        <f>IF(F64="","",IF(AND(Requirements!EB64="X",COUNTA(Requirements!DZ64:EH64)='Ranks-Earned'!X$4),IF(Requirements!EI64="","X",Requirements!EI64),""))</f>
        <v/>
      </c>
      <c r="H64" s="221" t="str">
        <f>IF(G64="","",IF(AND(Requirements!EM64="X",COUNTA(Requirements!EK64:ER64)='Ranks-Earned'!Y$4),IF(Requirements!ES64="","X",Requirements!ES64),""))</f>
        <v/>
      </c>
      <c r="I64" s="221" t="str">
        <f>IF(H64="","",IF(AND(Requirements!EW64="X",COUNTA(Requirements!EU64:FA64)='Ranks-Earned'!Z$4),IF(Requirements!FB64="","X",Requirements!FB64),""))</f>
        <v/>
      </c>
      <c r="J64" s="221" t="str">
        <f>IF(I64="","",IF(AND(Requirements!FG64="X",COUNTA(Requirements!FD64:FH64)='Ranks-Earned'!AA$4),IF(Requirements!FI64="","X",Requirements!FI64),""))</f>
        <v/>
      </c>
      <c r="K64" s="221" t="str">
        <f>IF(J64="","",IF(AND(Requirements!FN64="X",COUNTA(Requirements!FK64:FO64)='Ranks-Earned'!AB$4),IF(Requirements!FP64="","X",Requirements!FP64),""))</f>
        <v/>
      </c>
      <c r="L64" s="221" t="str">
        <f>IF(K64="","",IF(AND(Requirements!FU64="X",COUNTA(Requirements!FR64:FV64)='Ranks-Earned'!AC$4),IF(Requirements!FW64="","X",Requirements!FW64),""))</f>
        <v/>
      </c>
      <c r="M64" s="221" t="str">
        <f>IF(L64="","",IF(AND(Requirements!GB64="X",COUNTA(Requirements!FY64:GC64)='Ranks-Earned'!AD$4),IF(Requirements!GD64="","X",Requirements!GD64),""))</f>
        <v/>
      </c>
      <c r="N64" s="221" t="str">
        <f>IF(M64="","",IF(AND(Requirements!GI64="X",COUNTA(Requirements!GF64:GJ64)='Ranks-Earned'!AE$4),IF(Requirements!GK64="","X",Requirements!GK64),""))</f>
        <v/>
      </c>
      <c r="O64" s="221" t="str">
        <f>IF(N64="","",IF(AND(Requirements!GP64="X",COUNTA(Requirements!GM64:GQ64)='Ranks-Earned'!AF$4),IF(Requirements!GR64="","X",Requirements!GR64),""))</f>
        <v/>
      </c>
      <c r="P64" s="221" t="str">
        <f>IF(O64="","",IF(AND(Requirements!GW64="X",COUNTA(Requirements!GT64:GX64)='Ranks-Earned'!AG$4),IF(Requirements!GY64="","X",Requirements!GY64),""))</f>
        <v/>
      </c>
      <c r="Q64" s="221" t="str">
        <f>IF(P64="","",IF(AND(Requirements!HD64="X",COUNTA(Requirements!HA64:HE64)='Ranks-Earned'!AH$4),IF(Requirements!HF64="","X",Requirements!HF64),""))</f>
        <v/>
      </c>
      <c r="R64" s="221" t="str">
        <f>IF(Q64="","",IF(AND(Requirements!HK64="X",COUNTA(Requirements!HH64:HL64)='Ranks-Earned'!AI$4),IF(Requirements!HM64="","X",Requirements!HM64),""))</f>
        <v/>
      </c>
    </row>
    <row r="65" spans="1:18" x14ac:dyDescent="0.3">
      <c r="A65" s="31" t="str">
        <f>IF(Requirements!A65="","",Requirements!A65)</f>
        <v/>
      </c>
      <c r="B65" s="33" t="str">
        <f>IF(Requirements!B65="","",Requirements!B65)</f>
        <v/>
      </c>
      <c r="C65" s="221" t="str">
        <f>IF(COUNTA(Requirements!C65:T65)='Ranks-Earned'!T$4,IF(Requirements!U65="","X",Requirements!U65),"")</f>
        <v/>
      </c>
      <c r="D65" s="221" t="str">
        <f>IF(C65="","",IF(COUNTA(Requirements!W65:AV65)='Ranks-Earned'!U$4,IF(Requirements!AW65="","X",Requirements!AW65),""))</f>
        <v/>
      </c>
      <c r="E65" s="221" t="str">
        <f>IF(D65="","",IF(COUNTA(Requirements!AY65:CI65)='Ranks-Earned'!V$4,IF(Requirements!CJ65="","X",Requirements!CJ65),""))</f>
        <v/>
      </c>
      <c r="F65" s="221" t="str">
        <f>IF(E65="","",IF(COUNTA(Requirements!CL65:DW65)='Ranks-Earned'!W$4,IF(Requirements!DX65="","X",Requirements!DX65),""))</f>
        <v/>
      </c>
      <c r="G65" s="221" t="str">
        <f>IF(F65="","",IF(AND(Requirements!EB65="X",COUNTA(Requirements!DZ65:EH65)='Ranks-Earned'!X$4),IF(Requirements!EI65="","X",Requirements!EI65),""))</f>
        <v/>
      </c>
      <c r="H65" s="221" t="str">
        <f>IF(G65="","",IF(AND(Requirements!EM65="X",COUNTA(Requirements!EK65:ER65)='Ranks-Earned'!Y$4),IF(Requirements!ES65="","X",Requirements!ES65),""))</f>
        <v/>
      </c>
      <c r="I65" s="221" t="str">
        <f>IF(H65="","",IF(AND(Requirements!EW65="X",COUNTA(Requirements!EU65:FA65)='Ranks-Earned'!Z$4),IF(Requirements!FB65="","X",Requirements!FB65),""))</f>
        <v/>
      </c>
      <c r="J65" s="221" t="str">
        <f>IF(I65="","",IF(AND(Requirements!FG65="X",COUNTA(Requirements!FD65:FH65)='Ranks-Earned'!AA$4),IF(Requirements!FI65="","X",Requirements!FI65),""))</f>
        <v/>
      </c>
      <c r="K65" s="221" t="str">
        <f>IF(J65="","",IF(AND(Requirements!FN65="X",COUNTA(Requirements!FK65:FO65)='Ranks-Earned'!AB$4),IF(Requirements!FP65="","X",Requirements!FP65),""))</f>
        <v/>
      </c>
      <c r="L65" s="221" t="str">
        <f>IF(K65="","",IF(AND(Requirements!FU65="X",COUNTA(Requirements!FR65:FV65)='Ranks-Earned'!AC$4),IF(Requirements!FW65="","X",Requirements!FW65),""))</f>
        <v/>
      </c>
      <c r="M65" s="221" t="str">
        <f>IF(L65="","",IF(AND(Requirements!GB65="X",COUNTA(Requirements!FY65:GC65)='Ranks-Earned'!AD$4),IF(Requirements!GD65="","X",Requirements!GD65),""))</f>
        <v/>
      </c>
      <c r="N65" s="221" t="str">
        <f>IF(M65="","",IF(AND(Requirements!GI65="X",COUNTA(Requirements!GF65:GJ65)='Ranks-Earned'!AE$4),IF(Requirements!GK65="","X",Requirements!GK65),""))</f>
        <v/>
      </c>
      <c r="O65" s="221" t="str">
        <f>IF(N65="","",IF(AND(Requirements!GP65="X",COUNTA(Requirements!GM65:GQ65)='Ranks-Earned'!AF$4),IF(Requirements!GR65="","X",Requirements!GR65),""))</f>
        <v/>
      </c>
      <c r="P65" s="221" t="str">
        <f>IF(O65="","",IF(AND(Requirements!GW65="X",COUNTA(Requirements!GT65:GX65)='Ranks-Earned'!AG$4),IF(Requirements!GY65="","X",Requirements!GY65),""))</f>
        <v/>
      </c>
      <c r="Q65" s="221" t="str">
        <f>IF(P65="","",IF(AND(Requirements!HD65="X",COUNTA(Requirements!HA65:HE65)='Ranks-Earned'!AH$4),IF(Requirements!HF65="","X",Requirements!HF65),""))</f>
        <v/>
      </c>
      <c r="R65" s="221" t="str">
        <f>IF(Q65="","",IF(AND(Requirements!HK65="X",COUNTA(Requirements!HH65:HL65)='Ranks-Earned'!AI$4),IF(Requirements!HM65="","X",Requirements!HM65),""))</f>
        <v/>
      </c>
    </row>
    <row r="66" spans="1:18" x14ac:dyDescent="0.3">
      <c r="A66" s="31" t="str">
        <f>IF(Requirements!A66="","",Requirements!A66)</f>
        <v/>
      </c>
      <c r="B66" s="33" t="str">
        <f>IF(Requirements!B66="","",Requirements!B66)</f>
        <v/>
      </c>
      <c r="C66" s="221" t="str">
        <f>IF(COUNTA(Requirements!C66:T66)='Ranks-Earned'!T$4,IF(Requirements!U66="","X",Requirements!U66),"")</f>
        <v/>
      </c>
      <c r="D66" s="221" t="str">
        <f>IF(C66="","",IF(COUNTA(Requirements!W66:AV66)='Ranks-Earned'!U$4,IF(Requirements!AW66="","X",Requirements!AW66),""))</f>
        <v/>
      </c>
      <c r="E66" s="221" t="str">
        <f>IF(D66="","",IF(COUNTA(Requirements!AY66:CI66)='Ranks-Earned'!V$4,IF(Requirements!CJ66="","X",Requirements!CJ66),""))</f>
        <v/>
      </c>
      <c r="F66" s="221" t="str">
        <f>IF(E66="","",IF(COUNTA(Requirements!CL66:DW66)='Ranks-Earned'!W$4,IF(Requirements!DX66="","X",Requirements!DX66),""))</f>
        <v/>
      </c>
      <c r="G66" s="221" t="str">
        <f>IF(F66="","",IF(AND(Requirements!EB66="X",COUNTA(Requirements!DZ66:EH66)='Ranks-Earned'!X$4),IF(Requirements!EI66="","X",Requirements!EI66),""))</f>
        <v/>
      </c>
      <c r="H66" s="221" t="str">
        <f>IF(G66="","",IF(AND(Requirements!EM66="X",COUNTA(Requirements!EK66:ER66)='Ranks-Earned'!Y$4),IF(Requirements!ES66="","X",Requirements!ES66),""))</f>
        <v/>
      </c>
      <c r="I66" s="221" t="str">
        <f>IF(H66="","",IF(AND(Requirements!EW66="X",COUNTA(Requirements!EU66:FA66)='Ranks-Earned'!Z$4),IF(Requirements!FB66="","X",Requirements!FB66),""))</f>
        <v/>
      </c>
      <c r="J66" s="221" t="str">
        <f>IF(I66="","",IF(AND(Requirements!FG66="X",COUNTA(Requirements!FD66:FH66)='Ranks-Earned'!AA$4),IF(Requirements!FI66="","X",Requirements!FI66),""))</f>
        <v/>
      </c>
      <c r="K66" s="221" t="str">
        <f>IF(J66="","",IF(AND(Requirements!FN66="X",COUNTA(Requirements!FK66:FO66)='Ranks-Earned'!AB$4),IF(Requirements!FP66="","X",Requirements!FP66),""))</f>
        <v/>
      </c>
      <c r="L66" s="221" t="str">
        <f>IF(K66="","",IF(AND(Requirements!FU66="X",COUNTA(Requirements!FR66:FV66)='Ranks-Earned'!AC$4),IF(Requirements!FW66="","X",Requirements!FW66),""))</f>
        <v/>
      </c>
      <c r="M66" s="221" t="str">
        <f>IF(L66="","",IF(AND(Requirements!GB66="X",COUNTA(Requirements!FY66:GC66)='Ranks-Earned'!AD$4),IF(Requirements!GD66="","X",Requirements!GD66),""))</f>
        <v/>
      </c>
      <c r="N66" s="221" t="str">
        <f>IF(M66="","",IF(AND(Requirements!GI66="X",COUNTA(Requirements!GF66:GJ66)='Ranks-Earned'!AE$4),IF(Requirements!GK66="","X",Requirements!GK66),""))</f>
        <v/>
      </c>
      <c r="O66" s="221" t="str">
        <f>IF(N66="","",IF(AND(Requirements!GP66="X",COUNTA(Requirements!GM66:GQ66)='Ranks-Earned'!AF$4),IF(Requirements!GR66="","X",Requirements!GR66),""))</f>
        <v/>
      </c>
      <c r="P66" s="221" t="str">
        <f>IF(O66="","",IF(AND(Requirements!GW66="X",COUNTA(Requirements!GT66:GX66)='Ranks-Earned'!AG$4),IF(Requirements!GY66="","X",Requirements!GY66),""))</f>
        <v/>
      </c>
      <c r="Q66" s="221" t="str">
        <f>IF(P66="","",IF(AND(Requirements!HD66="X",COUNTA(Requirements!HA66:HE66)='Ranks-Earned'!AH$4),IF(Requirements!HF66="","X",Requirements!HF66),""))</f>
        <v/>
      </c>
      <c r="R66" s="221" t="str">
        <f>IF(Q66="","",IF(AND(Requirements!HK66="X",COUNTA(Requirements!HH66:HL66)='Ranks-Earned'!AI$4),IF(Requirements!HM66="","X",Requirements!HM66),""))</f>
        <v/>
      </c>
    </row>
    <row r="67" spans="1:18" x14ac:dyDescent="0.3">
      <c r="A67" s="31" t="str">
        <f>IF(Requirements!A67="","",Requirements!A67)</f>
        <v/>
      </c>
      <c r="B67" s="33" t="str">
        <f>IF(Requirements!B67="","",Requirements!B67)</f>
        <v/>
      </c>
      <c r="C67" s="221" t="str">
        <f>IF(COUNTA(Requirements!C67:T67)='Ranks-Earned'!T$4,IF(Requirements!U67="","X",Requirements!U67),"")</f>
        <v/>
      </c>
      <c r="D67" s="221" t="str">
        <f>IF(C67="","",IF(COUNTA(Requirements!W67:AV67)='Ranks-Earned'!U$4,IF(Requirements!AW67="","X",Requirements!AW67),""))</f>
        <v/>
      </c>
      <c r="E67" s="221" t="str">
        <f>IF(D67="","",IF(COUNTA(Requirements!AY67:CI67)='Ranks-Earned'!V$4,IF(Requirements!CJ67="","X",Requirements!CJ67),""))</f>
        <v/>
      </c>
      <c r="F67" s="221" t="str">
        <f>IF(E67="","",IF(COUNTA(Requirements!CL67:DW67)='Ranks-Earned'!W$4,IF(Requirements!DX67="","X",Requirements!DX67),""))</f>
        <v/>
      </c>
      <c r="G67" s="221" t="str">
        <f>IF(F67="","",IF(AND(Requirements!EB67="X",COUNTA(Requirements!DZ67:EH67)='Ranks-Earned'!X$4),IF(Requirements!EI67="","X",Requirements!EI67),""))</f>
        <v/>
      </c>
      <c r="H67" s="221" t="str">
        <f>IF(G67="","",IF(AND(Requirements!EM67="X",COUNTA(Requirements!EK67:ER67)='Ranks-Earned'!Y$4),IF(Requirements!ES67="","X",Requirements!ES67),""))</f>
        <v/>
      </c>
      <c r="I67" s="221" t="str">
        <f>IF(H67="","",IF(AND(Requirements!EW67="X",COUNTA(Requirements!EU67:FA67)='Ranks-Earned'!Z$4),IF(Requirements!FB67="","X",Requirements!FB67),""))</f>
        <v/>
      </c>
      <c r="J67" s="221" t="str">
        <f>IF(I67="","",IF(AND(Requirements!FG67="X",COUNTA(Requirements!FD67:FH67)='Ranks-Earned'!AA$4),IF(Requirements!FI67="","X",Requirements!FI67),""))</f>
        <v/>
      </c>
      <c r="K67" s="221" t="str">
        <f>IF(J67="","",IF(AND(Requirements!FN67="X",COUNTA(Requirements!FK67:FO67)='Ranks-Earned'!AB$4),IF(Requirements!FP67="","X",Requirements!FP67),""))</f>
        <v/>
      </c>
      <c r="L67" s="221" t="str">
        <f>IF(K67="","",IF(AND(Requirements!FU67="X",COUNTA(Requirements!FR67:FV67)='Ranks-Earned'!AC$4),IF(Requirements!FW67="","X",Requirements!FW67),""))</f>
        <v/>
      </c>
      <c r="M67" s="221" t="str">
        <f>IF(L67="","",IF(AND(Requirements!GB67="X",COUNTA(Requirements!FY67:GC67)='Ranks-Earned'!AD$4),IF(Requirements!GD67="","X",Requirements!GD67),""))</f>
        <v/>
      </c>
      <c r="N67" s="221" t="str">
        <f>IF(M67="","",IF(AND(Requirements!GI67="X",COUNTA(Requirements!GF67:GJ67)='Ranks-Earned'!AE$4),IF(Requirements!GK67="","X",Requirements!GK67),""))</f>
        <v/>
      </c>
      <c r="O67" s="221" t="str">
        <f>IF(N67="","",IF(AND(Requirements!GP67="X",COUNTA(Requirements!GM67:GQ67)='Ranks-Earned'!AF$4),IF(Requirements!GR67="","X",Requirements!GR67),""))</f>
        <v/>
      </c>
      <c r="P67" s="221" t="str">
        <f>IF(O67="","",IF(AND(Requirements!GW67="X",COUNTA(Requirements!GT67:GX67)='Ranks-Earned'!AG$4),IF(Requirements!GY67="","X",Requirements!GY67),""))</f>
        <v/>
      </c>
      <c r="Q67" s="221" t="str">
        <f>IF(P67="","",IF(AND(Requirements!HD67="X",COUNTA(Requirements!HA67:HE67)='Ranks-Earned'!AH$4),IF(Requirements!HF67="","X",Requirements!HF67),""))</f>
        <v/>
      </c>
      <c r="R67" s="221" t="str">
        <f>IF(Q67="","",IF(AND(Requirements!HK67="X",COUNTA(Requirements!HH67:HL67)='Ranks-Earned'!AI$4),IF(Requirements!HM67="","X",Requirements!HM67),""))</f>
        <v/>
      </c>
    </row>
    <row r="68" spans="1:18" x14ac:dyDescent="0.3">
      <c r="A68" s="31" t="str">
        <f>IF(Requirements!A68="","",Requirements!A68)</f>
        <v/>
      </c>
      <c r="B68" s="33" t="str">
        <f>IF(Requirements!B68="","",Requirements!B68)</f>
        <v/>
      </c>
      <c r="C68" s="221" t="str">
        <f>IF(COUNTA(Requirements!C68:T68)='Ranks-Earned'!T$4,IF(Requirements!U68="","X",Requirements!U68),"")</f>
        <v/>
      </c>
      <c r="D68" s="221" t="str">
        <f>IF(C68="","",IF(COUNTA(Requirements!W68:AV68)='Ranks-Earned'!U$4,IF(Requirements!AW68="","X",Requirements!AW68),""))</f>
        <v/>
      </c>
      <c r="E68" s="221" t="str">
        <f>IF(D68="","",IF(COUNTA(Requirements!AY68:CI68)='Ranks-Earned'!V$4,IF(Requirements!CJ68="","X",Requirements!CJ68),""))</f>
        <v/>
      </c>
      <c r="F68" s="221" t="str">
        <f>IF(E68="","",IF(COUNTA(Requirements!CL68:DW68)='Ranks-Earned'!W$4,IF(Requirements!DX68="","X",Requirements!DX68),""))</f>
        <v/>
      </c>
      <c r="G68" s="221" t="str">
        <f>IF(F68="","",IF(AND(Requirements!EB68="X",COUNTA(Requirements!DZ68:EH68)='Ranks-Earned'!X$4),IF(Requirements!EI68="","X",Requirements!EI68),""))</f>
        <v/>
      </c>
      <c r="H68" s="221" t="str">
        <f>IF(G68="","",IF(AND(Requirements!EM68="X",COUNTA(Requirements!EK68:ER68)='Ranks-Earned'!Y$4),IF(Requirements!ES68="","X",Requirements!ES68),""))</f>
        <v/>
      </c>
      <c r="I68" s="221" t="str">
        <f>IF(H68="","",IF(AND(Requirements!EW68="X",COUNTA(Requirements!EU68:FA68)='Ranks-Earned'!Z$4),IF(Requirements!FB68="","X",Requirements!FB68),""))</f>
        <v/>
      </c>
      <c r="J68" s="221" t="str">
        <f>IF(I68="","",IF(AND(Requirements!FG68="X",COUNTA(Requirements!FD68:FH68)='Ranks-Earned'!AA$4),IF(Requirements!FI68="","X",Requirements!FI68),""))</f>
        <v/>
      </c>
      <c r="K68" s="221" t="str">
        <f>IF(J68="","",IF(AND(Requirements!FN68="X",COUNTA(Requirements!FK68:FO68)='Ranks-Earned'!AB$4),IF(Requirements!FP68="","X",Requirements!FP68),""))</f>
        <v/>
      </c>
      <c r="L68" s="221" t="str">
        <f>IF(K68="","",IF(AND(Requirements!FU68="X",COUNTA(Requirements!FR68:FV68)='Ranks-Earned'!AC$4),IF(Requirements!FW68="","X",Requirements!FW68),""))</f>
        <v/>
      </c>
      <c r="M68" s="221" t="str">
        <f>IF(L68="","",IF(AND(Requirements!GB68="X",COUNTA(Requirements!FY68:GC68)='Ranks-Earned'!AD$4),IF(Requirements!GD68="","X",Requirements!GD68),""))</f>
        <v/>
      </c>
      <c r="N68" s="221" t="str">
        <f>IF(M68="","",IF(AND(Requirements!GI68="X",COUNTA(Requirements!GF68:GJ68)='Ranks-Earned'!AE$4),IF(Requirements!GK68="","X",Requirements!GK68),""))</f>
        <v/>
      </c>
      <c r="O68" s="221" t="str">
        <f>IF(N68="","",IF(AND(Requirements!GP68="X",COUNTA(Requirements!GM68:GQ68)='Ranks-Earned'!AF$4),IF(Requirements!GR68="","X",Requirements!GR68),""))</f>
        <v/>
      </c>
      <c r="P68" s="221" t="str">
        <f>IF(O68="","",IF(AND(Requirements!GW68="X",COUNTA(Requirements!GT68:GX68)='Ranks-Earned'!AG$4),IF(Requirements!GY68="","X",Requirements!GY68),""))</f>
        <v/>
      </c>
      <c r="Q68" s="221" t="str">
        <f>IF(P68="","",IF(AND(Requirements!HD68="X",COUNTA(Requirements!HA68:HE68)='Ranks-Earned'!AH$4),IF(Requirements!HF68="","X",Requirements!HF68),""))</f>
        <v/>
      </c>
      <c r="R68" s="221" t="str">
        <f>IF(Q68="","",IF(AND(Requirements!HK68="X",COUNTA(Requirements!HH68:HL68)='Ranks-Earned'!AI$4),IF(Requirements!HM68="","X",Requirements!HM68),""))</f>
        <v/>
      </c>
    </row>
    <row r="69" spans="1:18" x14ac:dyDescent="0.3">
      <c r="A69" s="31" t="str">
        <f>IF(Requirements!A69="","",Requirements!A69)</f>
        <v/>
      </c>
      <c r="B69" s="33" t="str">
        <f>IF(Requirements!B69="","",Requirements!B69)</f>
        <v/>
      </c>
      <c r="C69" s="221" t="str">
        <f>IF(COUNTA(Requirements!C69:T69)='Ranks-Earned'!T$4,IF(Requirements!U69="","X",Requirements!U69),"")</f>
        <v/>
      </c>
      <c r="D69" s="221" t="str">
        <f>IF(C69="","",IF(COUNTA(Requirements!W69:AV69)='Ranks-Earned'!U$4,IF(Requirements!AW69="","X",Requirements!AW69),""))</f>
        <v/>
      </c>
      <c r="E69" s="221" t="str">
        <f>IF(D69="","",IF(COUNTA(Requirements!AY69:CI69)='Ranks-Earned'!V$4,IF(Requirements!CJ69="","X",Requirements!CJ69),""))</f>
        <v/>
      </c>
      <c r="F69" s="221" t="str">
        <f>IF(E69="","",IF(COUNTA(Requirements!CL69:DW69)='Ranks-Earned'!W$4,IF(Requirements!DX69="","X",Requirements!DX69),""))</f>
        <v/>
      </c>
      <c r="G69" s="221" t="str">
        <f>IF(F69="","",IF(AND(Requirements!EB69="X",COUNTA(Requirements!DZ69:EH69)='Ranks-Earned'!X$4),IF(Requirements!EI69="","X",Requirements!EI69),""))</f>
        <v/>
      </c>
      <c r="H69" s="221" t="str">
        <f>IF(G69="","",IF(AND(Requirements!EM69="X",COUNTA(Requirements!EK69:ER69)='Ranks-Earned'!Y$4),IF(Requirements!ES69="","X",Requirements!ES69),""))</f>
        <v/>
      </c>
      <c r="I69" s="221" t="str">
        <f>IF(H69="","",IF(AND(Requirements!EW69="X",COUNTA(Requirements!EU69:FA69)='Ranks-Earned'!Z$4),IF(Requirements!FB69="","X",Requirements!FB69),""))</f>
        <v/>
      </c>
      <c r="J69" s="221" t="str">
        <f>IF(I69="","",IF(AND(Requirements!FG69="X",COUNTA(Requirements!FD69:FH69)='Ranks-Earned'!AA$4),IF(Requirements!FI69="","X",Requirements!FI69),""))</f>
        <v/>
      </c>
      <c r="K69" s="221" t="str">
        <f>IF(J69="","",IF(AND(Requirements!FN69="X",COUNTA(Requirements!FK69:FO69)='Ranks-Earned'!AB$4),IF(Requirements!FP69="","X",Requirements!FP69),""))</f>
        <v/>
      </c>
      <c r="L69" s="221" t="str">
        <f>IF(K69="","",IF(AND(Requirements!FU69="X",COUNTA(Requirements!FR69:FV69)='Ranks-Earned'!AC$4),IF(Requirements!FW69="","X",Requirements!FW69),""))</f>
        <v/>
      </c>
      <c r="M69" s="221" t="str">
        <f>IF(L69="","",IF(AND(Requirements!GB69="X",COUNTA(Requirements!FY69:GC69)='Ranks-Earned'!AD$4),IF(Requirements!GD69="","X",Requirements!GD69),""))</f>
        <v/>
      </c>
      <c r="N69" s="221" t="str">
        <f>IF(M69="","",IF(AND(Requirements!GI69="X",COUNTA(Requirements!GF69:GJ69)='Ranks-Earned'!AE$4),IF(Requirements!GK69="","X",Requirements!GK69),""))</f>
        <v/>
      </c>
      <c r="O69" s="221" t="str">
        <f>IF(N69="","",IF(AND(Requirements!GP69="X",COUNTA(Requirements!GM69:GQ69)='Ranks-Earned'!AF$4),IF(Requirements!GR69="","X",Requirements!GR69),""))</f>
        <v/>
      </c>
      <c r="P69" s="221" t="str">
        <f>IF(O69="","",IF(AND(Requirements!GW69="X",COUNTA(Requirements!GT69:GX69)='Ranks-Earned'!AG$4),IF(Requirements!GY69="","X",Requirements!GY69),""))</f>
        <v/>
      </c>
      <c r="Q69" s="221" t="str">
        <f>IF(P69="","",IF(AND(Requirements!HD69="X",COUNTA(Requirements!HA69:HE69)='Ranks-Earned'!AH$4),IF(Requirements!HF69="","X",Requirements!HF69),""))</f>
        <v/>
      </c>
      <c r="R69" s="221" t="str">
        <f>IF(Q69="","",IF(AND(Requirements!HK69="X",COUNTA(Requirements!HH69:HL69)='Ranks-Earned'!AI$4),IF(Requirements!HM69="","X",Requirements!HM69),""))</f>
        <v/>
      </c>
    </row>
    <row r="70" spans="1:18" x14ac:dyDescent="0.3">
      <c r="A70" s="31" t="str">
        <f>IF(Requirements!A70="","",Requirements!A70)</f>
        <v/>
      </c>
      <c r="B70" s="33" t="str">
        <f>IF(Requirements!B70="","",Requirements!B70)</f>
        <v/>
      </c>
      <c r="C70" s="221" t="str">
        <f>IF(COUNTA(Requirements!C70:T70)='Ranks-Earned'!T$4,IF(Requirements!U70="","X",Requirements!U70),"")</f>
        <v/>
      </c>
      <c r="D70" s="221" t="str">
        <f>IF(C70="","",IF(COUNTA(Requirements!W70:AV70)='Ranks-Earned'!U$4,IF(Requirements!AW70="","X",Requirements!AW70),""))</f>
        <v/>
      </c>
      <c r="E70" s="221" t="str">
        <f>IF(D70="","",IF(COUNTA(Requirements!AY70:CI70)='Ranks-Earned'!V$4,IF(Requirements!CJ70="","X",Requirements!CJ70),""))</f>
        <v/>
      </c>
      <c r="F70" s="221" t="str">
        <f>IF(E70="","",IF(COUNTA(Requirements!CL70:DW70)='Ranks-Earned'!W$4,IF(Requirements!DX70="","X",Requirements!DX70),""))</f>
        <v/>
      </c>
      <c r="G70" s="221" t="str">
        <f>IF(F70="","",IF(AND(Requirements!EB70="X",COUNTA(Requirements!DZ70:EH70)='Ranks-Earned'!X$4),IF(Requirements!EI70="","X",Requirements!EI70),""))</f>
        <v/>
      </c>
      <c r="H70" s="221" t="str">
        <f>IF(G70="","",IF(AND(Requirements!EM70="X",COUNTA(Requirements!EK70:ER70)='Ranks-Earned'!Y$4),IF(Requirements!ES70="","X",Requirements!ES70),""))</f>
        <v/>
      </c>
      <c r="I70" s="221" t="str">
        <f>IF(H70="","",IF(AND(Requirements!EW70="X",COUNTA(Requirements!EU70:FA70)='Ranks-Earned'!Z$4),IF(Requirements!FB70="","X",Requirements!FB70),""))</f>
        <v/>
      </c>
      <c r="J70" s="221" t="str">
        <f>IF(I70="","",IF(AND(Requirements!FG70="X",COUNTA(Requirements!FD70:FH70)='Ranks-Earned'!AA$4),IF(Requirements!FI70="","X",Requirements!FI70),""))</f>
        <v/>
      </c>
      <c r="K70" s="221" t="str">
        <f>IF(J70="","",IF(AND(Requirements!FN70="X",COUNTA(Requirements!FK70:FO70)='Ranks-Earned'!AB$4),IF(Requirements!FP70="","X",Requirements!FP70),""))</f>
        <v/>
      </c>
      <c r="L70" s="221" t="str">
        <f>IF(K70="","",IF(AND(Requirements!FU70="X",COUNTA(Requirements!FR70:FV70)='Ranks-Earned'!AC$4),IF(Requirements!FW70="","X",Requirements!FW70),""))</f>
        <v/>
      </c>
      <c r="M70" s="221" t="str">
        <f>IF(L70="","",IF(AND(Requirements!GB70="X",COUNTA(Requirements!FY70:GC70)='Ranks-Earned'!AD$4),IF(Requirements!GD70="","X",Requirements!GD70),""))</f>
        <v/>
      </c>
      <c r="N70" s="221" t="str">
        <f>IF(M70="","",IF(AND(Requirements!GI70="X",COUNTA(Requirements!GF70:GJ70)='Ranks-Earned'!AE$4),IF(Requirements!GK70="","X",Requirements!GK70),""))</f>
        <v/>
      </c>
      <c r="O70" s="221" t="str">
        <f>IF(N70="","",IF(AND(Requirements!GP70="X",COUNTA(Requirements!GM70:GQ70)='Ranks-Earned'!AF$4),IF(Requirements!GR70="","X",Requirements!GR70),""))</f>
        <v/>
      </c>
      <c r="P70" s="221" t="str">
        <f>IF(O70="","",IF(AND(Requirements!GW70="X",COUNTA(Requirements!GT70:GX70)='Ranks-Earned'!AG$4),IF(Requirements!GY70="","X",Requirements!GY70),""))</f>
        <v/>
      </c>
      <c r="Q70" s="221" t="str">
        <f>IF(P70="","",IF(AND(Requirements!HD70="X",COUNTA(Requirements!HA70:HE70)='Ranks-Earned'!AH$4),IF(Requirements!HF70="","X",Requirements!HF70),""))</f>
        <v/>
      </c>
      <c r="R70" s="221" t="str">
        <f>IF(Q70="","",IF(AND(Requirements!HK70="X",COUNTA(Requirements!HH70:HL70)='Ranks-Earned'!AI$4),IF(Requirements!HM70="","X",Requirements!HM70),""))</f>
        <v/>
      </c>
    </row>
    <row r="71" spans="1:18" x14ac:dyDescent="0.3">
      <c r="A71" s="31" t="str">
        <f>IF(Requirements!A71="","",Requirements!A71)</f>
        <v/>
      </c>
      <c r="B71" s="33" t="str">
        <f>IF(Requirements!B71="","",Requirements!B71)</f>
        <v/>
      </c>
      <c r="C71" s="221" t="str">
        <f>IF(COUNTA(Requirements!C71:T71)='Ranks-Earned'!T$4,IF(Requirements!U71="","X",Requirements!U71),"")</f>
        <v/>
      </c>
      <c r="D71" s="221" t="str">
        <f>IF(C71="","",IF(COUNTA(Requirements!W71:AV71)='Ranks-Earned'!U$4,IF(Requirements!AW71="","X",Requirements!AW71),""))</f>
        <v/>
      </c>
      <c r="E71" s="221" t="str">
        <f>IF(D71="","",IF(COUNTA(Requirements!AY71:CI71)='Ranks-Earned'!V$4,IF(Requirements!CJ71="","X",Requirements!CJ71),""))</f>
        <v/>
      </c>
      <c r="F71" s="221" t="str">
        <f>IF(E71="","",IF(COUNTA(Requirements!CL71:DW71)='Ranks-Earned'!W$4,IF(Requirements!DX71="","X",Requirements!DX71),""))</f>
        <v/>
      </c>
      <c r="G71" s="221" t="str">
        <f>IF(F71="","",IF(AND(Requirements!EB71="X",COUNTA(Requirements!DZ71:EH71)='Ranks-Earned'!X$4),IF(Requirements!EI71="","X",Requirements!EI71),""))</f>
        <v/>
      </c>
      <c r="H71" s="221" t="str">
        <f>IF(G71="","",IF(AND(Requirements!EM71="X",COUNTA(Requirements!EK71:ER71)='Ranks-Earned'!Y$4),IF(Requirements!ES71="","X",Requirements!ES71),""))</f>
        <v/>
      </c>
      <c r="I71" s="221" t="str">
        <f>IF(H71="","",IF(AND(Requirements!EW71="X",COUNTA(Requirements!EU71:FA71)='Ranks-Earned'!Z$4),IF(Requirements!FB71="","X",Requirements!FB71),""))</f>
        <v/>
      </c>
      <c r="J71" s="221" t="str">
        <f>IF(I71="","",IF(AND(Requirements!FG71="X",COUNTA(Requirements!FD71:FH71)='Ranks-Earned'!AA$4),IF(Requirements!FI71="","X",Requirements!FI71),""))</f>
        <v/>
      </c>
      <c r="K71" s="221" t="str">
        <f>IF(J71="","",IF(AND(Requirements!FN71="X",COUNTA(Requirements!FK71:FO71)='Ranks-Earned'!AB$4),IF(Requirements!FP71="","X",Requirements!FP71),""))</f>
        <v/>
      </c>
      <c r="L71" s="221" t="str">
        <f>IF(K71="","",IF(AND(Requirements!FU71="X",COUNTA(Requirements!FR71:FV71)='Ranks-Earned'!AC$4),IF(Requirements!FW71="","X",Requirements!FW71),""))</f>
        <v/>
      </c>
      <c r="M71" s="221" t="str">
        <f>IF(L71="","",IF(AND(Requirements!GB71="X",COUNTA(Requirements!FY71:GC71)='Ranks-Earned'!AD$4),IF(Requirements!GD71="","X",Requirements!GD71),""))</f>
        <v/>
      </c>
      <c r="N71" s="221" t="str">
        <f>IF(M71="","",IF(AND(Requirements!GI71="X",COUNTA(Requirements!GF71:GJ71)='Ranks-Earned'!AE$4),IF(Requirements!GK71="","X",Requirements!GK71),""))</f>
        <v/>
      </c>
      <c r="O71" s="221" t="str">
        <f>IF(N71="","",IF(AND(Requirements!GP71="X",COUNTA(Requirements!GM71:GQ71)='Ranks-Earned'!AF$4),IF(Requirements!GR71="","X",Requirements!GR71),""))</f>
        <v/>
      </c>
      <c r="P71" s="221" t="str">
        <f>IF(O71="","",IF(AND(Requirements!GW71="X",COUNTA(Requirements!GT71:GX71)='Ranks-Earned'!AG$4),IF(Requirements!GY71="","X",Requirements!GY71),""))</f>
        <v/>
      </c>
      <c r="Q71" s="221" t="str">
        <f>IF(P71="","",IF(AND(Requirements!HD71="X",COUNTA(Requirements!HA71:HE71)='Ranks-Earned'!AH$4),IF(Requirements!HF71="","X",Requirements!HF71),""))</f>
        <v/>
      </c>
      <c r="R71" s="221" t="str">
        <f>IF(Q71="","",IF(AND(Requirements!HK71="X",COUNTA(Requirements!HH71:HL71)='Ranks-Earned'!AI$4),IF(Requirements!HM71="","X",Requirements!HM71),""))</f>
        <v/>
      </c>
    </row>
    <row r="72" spans="1:18" x14ac:dyDescent="0.3">
      <c r="A72" s="31" t="str">
        <f>IF(Requirements!A72="","",Requirements!A72)</f>
        <v/>
      </c>
      <c r="B72" s="33" t="str">
        <f>IF(Requirements!B72="","",Requirements!B72)</f>
        <v/>
      </c>
      <c r="C72" s="221" t="str">
        <f>IF(COUNTA(Requirements!C72:T72)='Ranks-Earned'!T$4,IF(Requirements!U72="","X",Requirements!U72),"")</f>
        <v/>
      </c>
      <c r="D72" s="221" t="str">
        <f>IF(C72="","",IF(COUNTA(Requirements!W72:AV72)='Ranks-Earned'!U$4,IF(Requirements!AW72="","X",Requirements!AW72),""))</f>
        <v/>
      </c>
      <c r="E72" s="221" t="str">
        <f>IF(D72="","",IF(COUNTA(Requirements!AY72:CI72)='Ranks-Earned'!V$4,IF(Requirements!CJ72="","X",Requirements!CJ72),""))</f>
        <v/>
      </c>
      <c r="F72" s="221" t="str">
        <f>IF(E72="","",IF(COUNTA(Requirements!CL72:DW72)='Ranks-Earned'!W$4,IF(Requirements!DX72="","X",Requirements!DX72),""))</f>
        <v/>
      </c>
      <c r="G72" s="221" t="str">
        <f>IF(F72="","",IF(AND(Requirements!EB72="X",COUNTA(Requirements!DZ72:EH72)='Ranks-Earned'!X$4),IF(Requirements!EI72="","X",Requirements!EI72),""))</f>
        <v/>
      </c>
      <c r="H72" s="221" t="str">
        <f>IF(G72="","",IF(AND(Requirements!EM72="X",COUNTA(Requirements!EK72:ER72)='Ranks-Earned'!Y$4),IF(Requirements!ES72="","X",Requirements!ES72),""))</f>
        <v/>
      </c>
      <c r="I72" s="221" t="str">
        <f>IF(H72="","",IF(AND(Requirements!EW72="X",COUNTA(Requirements!EU72:FA72)='Ranks-Earned'!Z$4),IF(Requirements!FB72="","X",Requirements!FB72),""))</f>
        <v/>
      </c>
      <c r="J72" s="221" t="str">
        <f>IF(I72="","",IF(AND(Requirements!FG72="X",COUNTA(Requirements!FD72:FH72)='Ranks-Earned'!AA$4),IF(Requirements!FI72="","X",Requirements!FI72),""))</f>
        <v/>
      </c>
      <c r="K72" s="221" t="str">
        <f>IF(J72="","",IF(AND(Requirements!FN72="X",COUNTA(Requirements!FK72:FO72)='Ranks-Earned'!AB$4),IF(Requirements!FP72="","X",Requirements!FP72),""))</f>
        <v/>
      </c>
      <c r="L72" s="221" t="str">
        <f>IF(K72="","",IF(AND(Requirements!FU72="X",COUNTA(Requirements!FR72:FV72)='Ranks-Earned'!AC$4),IF(Requirements!FW72="","X",Requirements!FW72),""))</f>
        <v/>
      </c>
      <c r="M72" s="221" t="str">
        <f>IF(L72="","",IF(AND(Requirements!GB72="X",COUNTA(Requirements!FY72:GC72)='Ranks-Earned'!AD$4),IF(Requirements!GD72="","X",Requirements!GD72),""))</f>
        <v/>
      </c>
      <c r="N72" s="221" t="str">
        <f>IF(M72="","",IF(AND(Requirements!GI72="X",COUNTA(Requirements!GF72:GJ72)='Ranks-Earned'!AE$4),IF(Requirements!GK72="","X",Requirements!GK72),""))</f>
        <v/>
      </c>
      <c r="O72" s="221" t="str">
        <f>IF(N72="","",IF(AND(Requirements!GP72="X",COUNTA(Requirements!GM72:GQ72)='Ranks-Earned'!AF$4),IF(Requirements!GR72="","X",Requirements!GR72),""))</f>
        <v/>
      </c>
      <c r="P72" s="221" t="str">
        <f>IF(O72="","",IF(AND(Requirements!GW72="X",COUNTA(Requirements!GT72:GX72)='Ranks-Earned'!AG$4),IF(Requirements!GY72="","X",Requirements!GY72),""))</f>
        <v/>
      </c>
      <c r="Q72" s="221" t="str">
        <f>IF(P72="","",IF(AND(Requirements!HD72="X",COUNTA(Requirements!HA72:HE72)='Ranks-Earned'!AH$4),IF(Requirements!HF72="","X",Requirements!HF72),""))</f>
        <v/>
      </c>
      <c r="R72" s="221" t="str">
        <f>IF(Q72="","",IF(AND(Requirements!HK72="X",COUNTA(Requirements!HH72:HL72)='Ranks-Earned'!AI$4),IF(Requirements!HM72="","X",Requirements!HM72),""))</f>
        <v/>
      </c>
    </row>
    <row r="73" spans="1:18" x14ac:dyDescent="0.3">
      <c r="A73" s="31" t="str">
        <f>IF(Requirements!A73="","",Requirements!A73)</f>
        <v/>
      </c>
      <c r="B73" s="33" t="str">
        <f>IF(Requirements!B73="","",Requirements!B73)</f>
        <v/>
      </c>
      <c r="C73" s="221" t="str">
        <f>IF(COUNTA(Requirements!C73:T73)='Ranks-Earned'!T$4,IF(Requirements!U73="","X",Requirements!U73),"")</f>
        <v/>
      </c>
      <c r="D73" s="221" t="str">
        <f>IF(C73="","",IF(COUNTA(Requirements!W73:AV73)='Ranks-Earned'!U$4,IF(Requirements!AW73="","X",Requirements!AW73),""))</f>
        <v/>
      </c>
      <c r="E73" s="221" t="str">
        <f>IF(D73="","",IF(COUNTA(Requirements!AY73:CI73)='Ranks-Earned'!V$4,IF(Requirements!CJ73="","X",Requirements!CJ73),""))</f>
        <v/>
      </c>
      <c r="F73" s="221" t="str">
        <f>IF(E73="","",IF(COUNTA(Requirements!CL73:DW73)='Ranks-Earned'!W$4,IF(Requirements!DX73="","X",Requirements!DX73),""))</f>
        <v/>
      </c>
      <c r="G73" s="221" t="str">
        <f>IF(F73="","",IF(AND(Requirements!EB73="X",COUNTA(Requirements!DZ73:EH73)='Ranks-Earned'!X$4),IF(Requirements!EI73="","X",Requirements!EI73),""))</f>
        <v/>
      </c>
      <c r="H73" s="221" t="str">
        <f>IF(G73="","",IF(AND(Requirements!EM73="X",COUNTA(Requirements!EK73:ER73)='Ranks-Earned'!Y$4),IF(Requirements!ES73="","X",Requirements!ES73),""))</f>
        <v/>
      </c>
      <c r="I73" s="221" t="str">
        <f>IF(H73="","",IF(AND(Requirements!EW73="X",COUNTA(Requirements!EU73:FA73)='Ranks-Earned'!Z$4),IF(Requirements!FB73="","X",Requirements!FB73),""))</f>
        <v/>
      </c>
      <c r="J73" s="221" t="str">
        <f>IF(I73="","",IF(AND(Requirements!FG73="X",COUNTA(Requirements!FD73:FH73)='Ranks-Earned'!AA$4),IF(Requirements!FI73="","X",Requirements!FI73),""))</f>
        <v/>
      </c>
      <c r="K73" s="221" t="str">
        <f>IF(J73="","",IF(AND(Requirements!FN73="X",COUNTA(Requirements!FK73:FO73)='Ranks-Earned'!AB$4),IF(Requirements!FP73="","X",Requirements!FP73),""))</f>
        <v/>
      </c>
      <c r="L73" s="221" t="str">
        <f>IF(K73="","",IF(AND(Requirements!FU73="X",COUNTA(Requirements!FR73:FV73)='Ranks-Earned'!AC$4),IF(Requirements!FW73="","X",Requirements!FW73),""))</f>
        <v/>
      </c>
      <c r="M73" s="221" t="str">
        <f>IF(L73="","",IF(AND(Requirements!GB73="X",COUNTA(Requirements!FY73:GC73)='Ranks-Earned'!AD$4),IF(Requirements!GD73="","X",Requirements!GD73),""))</f>
        <v/>
      </c>
      <c r="N73" s="221" t="str">
        <f>IF(M73="","",IF(AND(Requirements!GI73="X",COUNTA(Requirements!GF73:GJ73)='Ranks-Earned'!AE$4),IF(Requirements!GK73="","X",Requirements!GK73),""))</f>
        <v/>
      </c>
      <c r="O73" s="221" t="str">
        <f>IF(N73="","",IF(AND(Requirements!GP73="X",COUNTA(Requirements!GM73:GQ73)='Ranks-Earned'!AF$4),IF(Requirements!GR73="","X",Requirements!GR73),""))</f>
        <v/>
      </c>
      <c r="P73" s="221" t="str">
        <f>IF(O73="","",IF(AND(Requirements!GW73="X",COUNTA(Requirements!GT73:GX73)='Ranks-Earned'!AG$4),IF(Requirements!GY73="","X",Requirements!GY73),""))</f>
        <v/>
      </c>
      <c r="Q73" s="221" t="str">
        <f>IF(P73="","",IF(AND(Requirements!HD73="X",COUNTA(Requirements!HA73:HE73)='Ranks-Earned'!AH$4),IF(Requirements!HF73="","X",Requirements!HF73),""))</f>
        <v/>
      </c>
      <c r="R73" s="221" t="str">
        <f>IF(Q73="","",IF(AND(Requirements!HK73="X",COUNTA(Requirements!HH73:HL73)='Ranks-Earned'!AI$4),IF(Requirements!HM73="","X",Requirements!HM73),""))</f>
        <v/>
      </c>
    </row>
    <row r="74" spans="1:18" x14ac:dyDescent="0.3">
      <c r="A74" s="31" t="str">
        <f>IF(Requirements!A74="","",Requirements!A74)</f>
        <v/>
      </c>
      <c r="B74" s="33" t="str">
        <f>IF(Requirements!B74="","",Requirements!B74)</f>
        <v/>
      </c>
      <c r="C74" s="221" t="str">
        <f>IF(COUNTA(Requirements!C74:T74)='Ranks-Earned'!T$4,IF(Requirements!U74="","X",Requirements!U74),"")</f>
        <v/>
      </c>
      <c r="D74" s="221" t="str">
        <f>IF(C74="","",IF(COUNTA(Requirements!W74:AV74)='Ranks-Earned'!U$4,IF(Requirements!AW74="","X",Requirements!AW74),""))</f>
        <v/>
      </c>
      <c r="E74" s="221" t="str">
        <f>IF(D74="","",IF(COUNTA(Requirements!AY74:CI74)='Ranks-Earned'!V$4,IF(Requirements!CJ74="","X",Requirements!CJ74),""))</f>
        <v/>
      </c>
      <c r="F74" s="221" t="str">
        <f>IF(E74="","",IF(COUNTA(Requirements!CL74:DW74)='Ranks-Earned'!W$4,IF(Requirements!DX74="","X",Requirements!DX74),""))</f>
        <v/>
      </c>
      <c r="G74" s="221" t="str">
        <f>IF(F74="","",IF(AND(Requirements!EB74="X",COUNTA(Requirements!DZ74:EH74)='Ranks-Earned'!X$4),IF(Requirements!EI74="","X",Requirements!EI74),""))</f>
        <v/>
      </c>
      <c r="H74" s="221" t="str">
        <f>IF(G74="","",IF(AND(Requirements!EM74="X",COUNTA(Requirements!EK74:ER74)='Ranks-Earned'!Y$4),IF(Requirements!ES74="","X",Requirements!ES74),""))</f>
        <v/>
      </c>
      <c r="I74" s="221" t="str">
        <f>IF(H74="","",IF(AND(Requirements!EW74="X",COUNTA(Requirements!EU74:FA74)='Ranks-Earned'!Z$4),IF(Requirements!FB74="","X",Requirements!FB74),""))</f>
        <v/>
      </c>
      <c r="J74" s="221" t="str">
        <f>IF(I74="","",IF(AND(Requirements!FG74="X",COUNTA(Requirements!FD74:FH74)='Ranks-Earned'!AA$4),IF(Requirements!FI74="","X",Requirements!FI74),""))</f>
        <v/>
      </c>
      <c r="K74" s="221" t="str">
        <f>IF(J74="","",IF(AND(Requirements!FN74="X",COUNTA(Requirements!FK74:FO74)='Ranks-Earned'!AB$4),IF(Requirements!FP74="","X",Requirements!FP74),""))</f>
        <v/>
      </c>
      <c r="L74" s="221" t="str">
        <f>IF(K74="","",IF(AND(Requirements!FU74="X",COUNTA(Requirements!FR74:FV74)='Ranks-Earned'!AC$4),IF(Requirements!FW74="","X",Requirements!FW74),""))</f>
        <v/>
      </c>
      <c r="M74" s="221" t="str">
        <f>IF(L74="","",IF(AND(Requirements!GB74="X",COUNTA(Requirements!FY74:GC74)='Ranks-Earned'!AD$4),IF(Requirements!GD74="","X",Requirements!GD74),""))</f>
        <v/>
      </c>
      <c r="N74" s="221" t="str">
        <f>IF(M74="","",IF(AND(Requirements!GI74="X",COUNTA(Requirements!GF74:GJ74)='Ranks-Earned'!AE$4),IF(Requirements!GK74="","X",Requirements!GK74),""))</f>
        <v/>
      </c>
      <c r="O74" s="221" t="str">
        <f>IF(N74="","",IF(AND(Requirements!GP74="X",COUNTA(Requirements!GM74:GQ74)='Ranks-Earned'!AF$4),IF(Requirements!GR74="","X",Requirements!GR74),""))</f>
        <v/>
      </c>
      <c r="P74" s="221" t="str">
        <f>IF(O74="","",IF(AND(Requirements!GW74="X",COUNTA(Requirements!GT74:GX74)='Ranks-Earned'!AG$4),IF(Requirements!GY74="","X",Requirements!GY74),""))</f>
        <v/>
      </c>
      <c r="Q74" s="221" t="str">
        <f>IF(P74="","",IF(AND(Requirements!HD74="X",COUNTA(Requirements!HA74:HE74)='Ranks-Earned'!AH$4),IF(Requirements!HF74="","X",Requirements!HF74),""))</f>
        <v/>
      </c>
      <c r="R74" s="221" t="str">
        <f>IF(Q74="","",IF(AND(Requirements!HK74="X",COUNTA(Requirements!HH74:HL74)='Ranks-Earned'!AI$4),IF(Requirements!HM74="","X",Requirements!HM74),""))</f>
        <v/>
      </c>
    </row>
    <row r="75" spans="1:18" x14ac:dyDescent="0.3">
      <c r="A75" s="31" t="str">
        <f>IF(Requirements!A75="","",Requirements!A75)</f>
        <v/>
      </c>
      <c r="B75" s="33" t="str">
        <f>IF(Requirements!B75="","",Requirements!B75)</f>
        <v/>
      </c>
      <c r="C75" s="221" t="str">
        <f>IF(COUNTA(Requirements!C75:T75)='Ranks-Earned'!T$4,IF(Requirements!U75="","X",Requirements!U75),"")</f>
        <v/>
      </c>
      <c r="D75" s="221" t="str">
        <f>IF(C75="","",IF(COUNTA(Requirements!W75:AV75)='Ranks-Earned'!U$4,IF(Requirements!AW75="","X",Requirements!AW75),""))</f>
        <v/>
      </c>
      <c r="E75" s="221" t="str">
        <f>IF(D75="","",IF(COUNTA(Requirements!AY75:CI75)='Ranks-Earned'!V$4,IF(Requirements!CJ75="","X",Requirements!CJ75),""))</f>
        <v/>
      </c>
      <c r="F75" s="221" t="str">
        <f>IF(E75="","",IF(COUNTA(Requirements!CL75:DW75)='Ranks-Earned'!W$4,IF(Requirements!DX75="","X",Requirements!DX75),""))</f>
        <v/>
      </c>
      <c r="G75" s="221" t="str">
        <f>IF(F75="","",IF(AND(Requirements!EB75="X",COUNTA(Requirements!DZ75:EH75)='Ranks-Earned'!X$4),IF(Requirements!EI75="","X",Requirements!EI75),""))</f>
        <v/>
      </c>
      <c r="H75" s="221" t="str">
        <f>IF(G75="","",IF(AND(Requirements!EM75="X",COUNTA(Requirements!EK75:ER75)='Ranks-Earned'!Y$4),IF(Requirements!ES75="","X",Requirements!ES75),""))</f>
        <v/>
      </c>
      <c r="I75" s="221" t="str">
        <f>IF(H75="","",IF(AND(Requirements!EW75="X",COUNTA(Requirements!EU75:FA75)='Ranks-Earned'!Z$4),IF(Requirements!FB75="","X",Requirements!FB75),""))</f>
        <v/>
      </c>
      <c r="J75" s="221" t="str">
        <f>IF(I75="","",IF(AND(Requirements!FG75="X",COUNTA(Requirements!FD75:FH75)='Ranks-Earned'!AA$4),IF(Requirements!FI75="","X",Requirements!FI75),""))</f>
        <v/>
      </c>
      <c r="K75" s="221" t="str">
        <f>IF(J75="","",IF(AND(Requirements!FN75="X",COUNTA(Requirements!FK75:FO75)='Ranks-Earned'!AB$4),IF(Requirements!FP75="","X",Requirements!FP75),""))</f>
        <v/>
      </c>
      <c r="L75" s="221" t="str">
        <f>IF(K75="","",IF(AND(Requirements!FU75="X",COUNTA(Requirements!FR75:FV75)='Ranks-Earned'!AC$4),IF(Requirements!FW75="","X",Requirements!FW75),""))</f>
        <v/>
      </c>
      <c r="M75" s="221" t="str">
        <f>IF(L75="","",IF(AND(Requirements!GB75="X",COUNTA(Requirements!FY75:GC75)='Ranks-Earned'!AD$4),IF(Requirements!GD75="","X",Requirements!GD75),""))</f>
        <v/>
      </c>
      <c r="N75" s="221" t="str">
        <f>IF(M75="","",IF(AND(Requirements!GI75="X",COUNTA(Requirements!GF75:GJ75)='Ranks-Earned'!AE$4),IF(Requirements!GK75="","X",Requirements!GK75),""))</f>
        <v/>
      </c>
      <c r="O75" s="221" t="str">
        <f>IF(N75="","",IF(AND(Requirements!GP75="X",COUNTA(Requirements!GM75:GQ75)='Ranks-Earned'!AF$4),IF(Requirements!GR75="","X",Requirements!GR75),""))</f>
        <v/>
      </c>
      <c r="P75" s="221" t="str">
        <f>IF(O75="","",IF(AND(Requirements!GW75="X",COUNTA(Requirements!GT75:GX75)='Ranks-Earned'!AG$4),IF(Requirements!GY75="","X",Requirements!GY75),""))</f>
        <v/>
      </c>
      <c r="Q75" s="221" t="str">
        <f>IF(P75="","",IF(AND(Requirements!HD75="X",COUNTA(Requirements!HA75:HE75)='Ranks-Earned'!AH$4),IF(Requirements!HF75="","X",Requirements!HF75),""))</f>
        <v/>
      </c>
      <c r="R75" s="221" t="str">
        <f>IF(Q75="","",IF(AND(Requirements!HK75="X",COUNTA(Requirements!HH75:HL75)='Ranks-Earned'!AI$4),IF(Requirements!HM75="","X",Requirements!HM75),""))</f>
        <v/>
      </c>
    </row>
    <row r="76" spans="1:18" x14ac:dyDescent="0.3">
      <c r="A76" s="31" t="str">
        <f>IF(Requirements!A76="","",Requirements!A76)</f>
        <v/>
      </c>
      <c r="B76" s="33" t="str">
        <f>IF(Requirements!B76="","",Requirements!B76)</f>
        <v/>
      </c>
      <c r="C76" s="221" t="str">
        <f>IF(COUNTA(Requirements!C76:T76)='Ranks-Earned'!T$4,IF(Requirements!U76="","X",Requirements!U76),"")</f>
        <v/>
      </c>
      <c r="D76" s="221" t="str">
        <f>IF(C76="","",IF(COUNTA(Requirements!W76:AV76)='Ranks-Earned'!U$4,IF(Requirements!AW76="","X",Requirements!AW76),""))</f>
        <v/>
      </c>
      <c r="E76" s="221" t="str">
        <f>IF(D76="","",IF(COUNTA(Requirements!AY76:CI76)='Ranks-Earned'!V$4,IF(Requirements!CJ76="","X",Requirements!CJ76),""))</f>
        <v/>
      </c>
      <c r="F76" s="221" t="str">
        <f>IF(E76="","",IF(COUNTA(Requirements!CL76:DW76)='Ranks-Earned'!W$4,IF(Requirements!DX76="","X",Requirements!DX76),""))</f>
        <v/>
      </c>
      <c r="G76" s="221" t="str">
        <f>IF(F76="","",IF(AND(Requirements!EB76="X",COUNTA(Requirements!DZ76:EH76)='Ranks-Earned'!X$4),IF(Requirements!EI76="","X",Requirements!EI76),""))</f>
        <v/>
      </c>
      <c r="H76" s="221" t="str">
        <f>IF(G76="","",IF(AND(Requirements!EM76="X",COUNTA(Requirements!EK76:ER76)='Ranks-Earned'!Y$4),IF(Requirements!ES76="","X",Requirements!ES76),""))</f>
        <v/>
      </c>
      <c r="I76" s="221" t="str">
        <f>IF(H76="","",IF(AND(Requirements!EW76="X",COUNTA(Requirements!EU76:FA76)='Ranks-Earned'!Z$4),IF(Requirements!FB76="","X",Requirements!FB76),""))</f>
        <v/>
      </c>
      <c r="J76" s="221" t="str">
        <f>IF(I76="","",IF(AND(Requirements!FG76="X",COUNTA(Requirements!FD76:FH76)='Ranks-Earned'!AA$4),IF(Requirements!FI76="","X",Requirements!FI76),""))</f>
        <v/>
      </c>
      <c r="K76" s="221" t="str">
        <f>IF(J76="","",IF(AND(Requirements!FN76="X",COUNTA(Requirements!FK76:FO76)='Ranks-Earned'!AB$4),IF(Requirements!FP76="","X",Requirements!FP76),""))</f>
        <v/>
      </c>
      <c r="L76" s="221" t="str">
        <f>IF(K76="","",IF(AND(Requirements!FU76="X",COUNTA(Requirements!FR76:FV76)='Ranks-Earned'!AC$4),IF(Requirements!FW76="","X",Requirements!FW76),""))</f>
        <v/>
      </c>
      <c r="M76" s="221" t="str">
        <f>IF(L76="","",IF(AND(Requirements!GB76="X",COUNTA(Requirements!FY76:GC76)='Ranks-Earned'!AD$4),IF(Requirements!GD76="","X",Requirements!GD76),""))</f>
        <v/>
      </c>
      <c r="N76" s="221" t="str">
        <f>IF(M76="","",IF(AND(Requirements!GI76="X",COUNTA(Requirements!GF76:GJ76)='Ranks-Earned'!AE$4),IF(Requirements!GK76="","X",Requirements!GK76),""))</f>
        <v/>
      </c>
      <c r="O76" s="221" t="str">
        <f>IF(N76="","",IF(AND(Requirements!GP76="X",COUNTA(Requirements!GM76:GQ76)='Ranks-Earned'!AF$4),IF(Requirements!GR76="","X",Requirements!GR76),""))</f>
        <v/>
      </c>
      <c r="P76" s="221" t="str">
        <f>IF(O76="","",IF(AND(Requirements!GW76="X",COUNTA(Requirements!GT76:GX76)='Ranks-Earned'!AG$4),IF(Requirements!GY76="","X",Requirements!GY76),""))</f>
        <v/>
      </c>
      <c r="Q76" s="221" t="str">
        <f>IF(P76="","",IF(AND(Requirements!HD76="X",COUNTA(Requirements!HA76:HE76)='Ranks-Earned'!AH$4),IF(Requirements!HF76="","X",Requirements!HF76),""))</f>
        <v/>
      </c>
      <c r="R76" s="221" t="str">
        <f>IF(Q76="","",IF(AND(Requirements!HK76="X",COUNTA(Requirements!HH76:HL76)='Ranks-Earned'!AI$4),IF(Requirements!HM76="","X",Requirements!HM76),""))</f>
        <v/>
      </c>
    </row>
    <row r="77" spans="1:18" x14ac:dyDescent="0.3">
      <c r="A77" s="31" t="str">
        <f>IF(Requirements!A77="","",Requirements!A77)</f>
        <v/>
      </c>
      <c r="B77" s="33" t="str">
        <f>IF(Requirements!B77="","",Requirements!B77)</f>
        <v/>
      </c>
      <c r="C77" s="221" t="str">
        <f>IF(COUNTA(Requirements!C77:T77)='Ranks-Earned'!T$4,IF(Requirements!U77="","X",Requirements!U77),"")</f>
        <v/>
      </c>
      <c r="D77" s="221" t="str">
        <f>IF(C77="","",IF(COUNTA(Requirements!W77:AV77)='Ranks-Earned'!U$4,IF(Requirements!AW77="","X",Requirements!AW77),""))</f>
        <v/>
      </c>
      <c r="E77" s="221" t="str">
        <f>IF(D77="","",IF(COUNTA(Requirements!AY77:CI77)='Ranks-Earned'!V$4,IF(Requirements!CJ77="","X",Requirements!CJ77),""))</f>
        <v/>
      </c>
      <c r="F77" s="221" t="str">
        <f>IF(E77="","",IF(COUNTA(Requirements!CL77:DW77)='Ranks-Earned'!W$4,IF(Requirements!DX77="","X",Requirements!DX77),""))</f>
        <v/>
      </c>
      <c r="G77" s="221" t="str">
        <f>IF(F77="","",IF(AND(Requirements!EB77="X",COUNTA(Requirements!DZ77:EH77)='Ranks-Earned'!X$4),IF(Requirements!EI77="","X",Requirements!EI77),""))</f>
        <v/>
      </c>
      <c r="H77" s="221" t="str">
        <f>IF(G77="","",IF(AND(Requirements!EM77="X",COUNTA(Requirements!EK77:ER77)='Ranks-Earned'!Y$4),IF(Requirements!ES77="","X",Requirements!ES77),""))</f>
        <v/>
      </c>
      <c r="I77" s="221" t="str">
        <f>IF(H77="","",IF(AND(Requirements!EW77="X",COUNTA(Requirements!EU77:FA77)='Ranks-Earned'!Z$4),IF(Requirements!FB77="","X",Requirements!FB77),""))</f>
        <v/>
      </c>
      <c r="J77" s="221" t="str">
        <f>IF(I77="","",IF(AND(Requirements!FG77="X",COUNTA(Requirements!FD77:FH77)='Ranks-Earned'!AA$4),IF(Requirements!FI77="","X",Requirements!FI77),""))</f>
        <v/>
      </c>
      <c r="K77" s="221" t="str">
        <f>IF(J77="","",IF(AND(Requirements!FN77="X",COUNTA(Requirements!FK77:FO77)='Ranks-Earned'!AB$4),IF(Requirements!FP77="","X",Requirements!FP77),""))</f>
        <v/>
      </c>
      <c r="L77" s="221" t="str">
        <f>IF(K77="","",IF(AND(Requirements!FU77="X",COUNTA(Requirements!FR77:FV77)='Ranks-Earned'!AC$4),IF(Requirements!FW77="","X",Requirements!FW77),""))</f>
        <v/>
      </c>
      <c r="M77" s="221" t="str">
        <f>IF(L77="","",IF(AND(Requirements!GB77="X",COUNTA(Requirements!FY77:GC77)='Ranks-Earned'!AD$4),IF(Requirements!GD77="","X",Requirements!GD77),""))</f>
        <v/>
      </c>
      <c r="N77" s="221" t="str">
        <f>IF(M77="","",IF(AND(Requirements!GI77="X",COUNTA(Requirements!GF77:GJ77)='Ranks-Earned'!AE$4),IF(Requirements!GK77="","X",Requirements!GK77),""))</f>
        <v/>
      </c>
      <c r="O77" s="221" t="str">
        <f>IF(N77="","",IF(AND(Requirements!GP77="X",COUNTA(Requirements!GM77:GQ77)='Ranks-Earned'!AF$4),IF(Requirements!GR77="","X",Requirements!GR77),""))</f>
        <v/>
      </c>
      <c r="P77" s="221" t="str">
        <f>IF(O77="","",IF(AND(Requirements!GW77="X",COUNTA(Requirements!GT77:GX77)='Ranks-Earned'!AG$4),IF(Requirements!GY77="","X",Requirements!GY77),""))</f>
        <v/>
      </c>
      <c r="Q77" s="221" t="str">
        <f>IF(P77="","",IF(AND(Requirements!HD77="X",COUNTA(Requirements!HA77:HE77)='Ranks-Earned'!AH$4),IF(Requirements!HF77="","X",Requirements!HF77),""))</f>
        <v/>
      </c>
      <c r="R77" s="221" t="str">
        <f>IF(Q77="","",IF(AND(Requirements!HK77="X",COUNTA(Requirements!HH77:HL77)='Ranks-Earned'!AI$4),IF(Requirements!HM77="","X",Requirements!HM77),""))</f>
        <v/>
      </c>
    </row>
    <row r="78" spans="1:18" x14ac:dyDescent="0.3">
      <c r="A78" s="31" t="str">
        <f>IF(Requirements!A78="","",Requirements!A78)</f>
        <v/>
      </c>
      <c r="B78" s="33" t="str">
        <f>IF(Requirements!B78="","",Requirements!B78)</f>
        <v/>
      </c>
      <c r="C78" s="221" t="str">
        <f>IF(COUNTA(Requirements!C78:T78)='Ranks-Earned'!T$4,IF(Requirements!U78="","X",Requirements!U78),"")</f>
        <v/>
      </c>
      <c r="D78" s="221" t="str">
        <f>IF(C78="","",IF(COUNTA(Requirements!W78:AV78)='Ranks-Earned'!U$4,IF(Requirements!AW78="","X",Requirements!AW78),""))</f>
        <v/>
      </c>
      <c r="E78" s="221" t="str">
        <f>IF(D78="","",IF(COUNTA(Requirements!AY78:CI78)='Ranks-Earned'!V$4,IF(Requirements!CJ78="","X",Requirements!CJ78),""))</f>
        <v/>
      </c>
      <c r="F78" s="221" t="str">
        <f>IF(E78="","",IF(COUNTA(Requirements!CL78:DW78)='Ranks-Earned'!W$4,IF(Requirements!DX78="","X",Requirements!DX78),""))</f>
        <v/>
      </c>
      <c r="G78" s="221" t="str">
        <f>IF(F78="","",IF(AND(Requirements!EB78="X",COUNTA(Requirements!DZ78:EH78)='Ranks-Earned'!X$4),IF(Requirements!EI78="","X",Requirements!EI78),""))</f>
        <v/>
      </c>
      <c r="H78" s="221" t="str">
        <f>IF(G78="","",IF(AND(Requirements!EM78="X",COUNTA(Requirements!EK78:ER78)='Ranks-Earned'!Y$4),IF(Requirements!ES78="","X",Requirements!ES78),""))</f>
        <v/>
      </c>
      <c r="I78" s="221" t="str">
        <f>IF(H78="","",IF(AND(Requirements!EW78="X",COUNTA(Requirements!EU78:FA78)='Ranks-Earned'!Z$4),IF(Requirements!FB78="","X",Requirements!FB78),""))</f>
        <v/>
      </c>
      <c r="J78" s="221" t="str">
        <f>IF(I78="","",IF(AND(Requirements!FG78="X",COUNTA(Requirements!FD78:FH78)='Ranks-Earned'!AA$4),IF(Requirements!FI78="","X",Requirements!FI78),""))</f>
        <v/>
      </c>
      <c r="K78" s="221" t="str">
        <f>IF(J78="","",IF(AND(Requirements!FN78="X",COUNTA(Requirements!FK78:FO78)='Ranks-Earned'!AB$4),IF(Requirements!FP78="","X",Requirements!FP78),""))</f>
        <v/>
      </c>
      <c r="L78" s="221" t="str">
        <f>IF(K78="","",IF(AND(Requirements!FU78="X",COUNTA(Requirements!FR78:FV78)='Ranks-Earned'!AC$4),IF(Requirements!FW78="","X",Requirements!FW78),""))</f>
        <v/>
      </c>
      <c r="M78" s="221" t="str">
        <f>IF(L78="","",IF(AND(Requirements!GB78="X",COUNTA(Requirements!FY78:GC78)='Ranks-Earned'!AD$4),IF(Requirements!GD78="","X",Requirements!GD78),""))</f>
        <v/>
      </c>
      <c r="N78" s="221" t="str">
        <f>IF(M78="","",IF(AND(Requirements!GI78="X",COUNTA(Requirements!GF78:GJ78)='Ranks-Earned'!AE$4),IF(Requirements!GK78="","X",Requirements!GK78),""))</f>
        <v/>
      </c>
      <c r="O78" s="221" t="str">
        <f>IF(N78="","",IF(AND(Requirements!GP78="X",COUNTA(Requirements!GM78:GQ78)='Ranks-Earned'!AF$4),IF(Requirements!GR78="","X",Requirements!GR78),""))</f>
        <v/>
      </c>
      <c r="P78" s="221" t="str">
        <f>IF(O78="","",IF(AND(Requirements!GW78="X",COUNTA(Requirements!GT78:GX78)='Ranks-Earned'!AG$4),IF(Requirements!GY78="","X",Requirements!GY78),""))</f>
        <v/>
      </c>
      <c r="Q78" s="221" t="str">
        <f>IF(P78="","",IF(AND(Requirements!HD78="X",COUNTA(Requirements!HA78:HE78)='Ranks-Earned'!AH$4),IF(Requirements!HF78="","X",Requirements!HF78),""))</f>
        <v/>
      </c>
      <c r="R78" s="221" t="str">
        <f>IF(Q78="","",IF(AND(Requirements!HK78="X",COUNTA(Requirements!HH78:HL78)='Ranks-Earned'!AI$4),IF(Requirements!HM78="","X",Requirements!HM78),""))</f>
        <v/>
      </c>
    </row>
    <row r="79" spans="1:18" x14ac:dyDescent="0.3">
      <c r="A79" s="31" t="str">
        <f>IF(Requirements!A79="","",Requirements!A79)</f>
        <v/>
      </c>
      <c r="B79" s="33" t="str">
        <f>IF(Requirements!B79="","",Requirements!B79)</f>
        <v/>
      </c>
      <c r="C79" s="221" t="str">
        <f>IF(COUNTA(Requirements!C79:T79)='Ranks-Earned'!T$4,IF(Requirements!U79="","X",Requirements!U79),"")</f>
        <v/>
      </c>
      <c r="D79" s="221" t="str">
        <f>IF(C79="","",IF(COUNTA(Requirements!W79:AV79)='Ranks-Earned'!U$4,IF(Requirements!AW79="","X",Requirements!AW79),""))</f>
        <v/>
      </c>
      <c r="E79" s="221" t="str">
        <f>IF(D79="","",IF(COUNTA(Requirements!AY79:CI79)='Ranks-Earned'!V$4,IF(Requirements!CJ79="","X",Requirements!CJ79),""))</f>
        <v/>
      </c>
      <c r="F79" s="221" t="str">
        <f>IF(E79="","",IF(COUNTA(Requirements!CL79:DW79)='Ranks-Earned'!W$4,IF(Requirements!DX79="","X",Requirements!DX79),""))</f>
        <v/>
      </c>
      <c r="G79" s="221" t="str">
        <f>IF(F79="","",IF(AND(Requirements!EB79="X",COUNTA(Requirements!DZ79:EH79)='Ranks-Earned'!X$4),IF(Requirements!EI79="","X",Requirements!EI79),""))</f>
        <v/>
      </c>
      <c r="H79" s="221" t="str">
        <f>IF(G79="","",IF(AND(Requirements!EM79="X",COUNTA(Requirements!EK79:ER79)='Ranks-Earned'!Y$4),IF(Requirements!ES79="","X",Requirements!ES79),""))</f>
        <v/>
      </c>
      <c r="I79" s="221" t="str">
        <f>IF(H79="","",IF(AND(Requirements!EW79="X",COUNTA(Requirements!EU79:FA79)='Ranks-Earned'!Z$4),IF(Requirements!FB79="","X",Requirements!FB79),""))</f>
        <v/>
      </c>
      <c r="J79" s="221" t="str">
        <f>IF(I79="","",IF(AND(Requirements!FG79="X",COUNTA(Requirements!FD79:FH79)='Ranks-Earned'!AA$4),IF(Requirements!FI79="","X",Requirements!FI79),""))</f>
        <v/>
      </c>
      <c r="K79" s="221" t="str">
        <f>IF(J79="","",IF(AND(Requirements!FN79="X",COUNTA(Requirements!FK79:FO79)='Ranks-Earned'!AB$4),IF(Requirements!FP79="","X",Requirements!FP79),""))</f>
        <v/>
      </c>
      <c r="L79" s="221" t="str">
        <f>IF(K79="","",IF(AND(Requirements!FU79="X",COUNTA(Requirements!FR79:FV79)='Ranks-Earned'!AC$4),IF(Requirements!FW79="","X",Requirements!FW79),""))</f>
        <v/>
      </c>
      <c r="M79" s="221" t="str">
        <f>IF(L79="","",IF(AND(Requirements!GB79="X",COUNTA(Requirements!FY79:GC79)='Ranks-Earned'!AD$4),IF(Requirements!GD79="","X",Requirements!GD79),""))</f>
        <v/>
      </c>
      <c r="N79" s="221" t="str">
        <f>IF(M79="","",IF(AND(Requirements!GI79="X",COUNTA(Requirements!GF79:GJ79)='Ranks-Earned'!AE$4),IF(Requirements!GK79="","X",Requirements!GK79),""))</f>
        <v/>
      </c>
      <c r="O79" s="221" t="str">
        <f>IF(N79="","",IF(AND(Requirements!GP79="X",COUNTA(Requirements!GM79:GQ79)='Ranks-Earned'!AF$4),IF(Requirements!GR79="","X",Requirements!GR79),""))</f>
        <v/>
      </c>
      <c r="P79" s="221" t="str">
        <f>IF(O79="","",IF(AND(Requirements!GW79="X",COUNTA(Requirements!GT79:GX79)='Ranks-Earned'!AG$4),IF(Requirements!GY79="","X",Requirements!GY79),""))</f>
        <v/>
      </c>
      <c r="Q79" s="221" t="str">
        <f>IF(P79="","",IF(AND(Requirements!HD79="X",COUNTA(Requirements!HA79:HE79)='Ranks-Earned'!AH$4),IF(Requirements!HF79="","X",Requirements!HF79),""))</f>
        <v/>
      </c>
      <c r="R79" s="221" t="str">
        <f>IF(Q79="","",IF(AND(Requirements!HK79="X",COUNTA(Requirements!HH79:HL79)='Ranks-Earned'!AI$4),IF(Requirements!HM79="","X",Requirements!HM79),""))</f>
        <v/>
      </c>
    </row>
    <row r="80" spans="1:18" x14ac:dyDescent="0.3">
      <c r="A80" s="31" t="str">
        <f>IF(Requirements!A80="","",Requirements!A80)</f>
        <v/>
      </c>
      <c r="B80" s="33" t="str">
        <f>IF(Requirements!B80="","",Requirements!B80)</f>
        <v/>
      </c>
      <c r="C80" s="221" t="str">
        <f>IF(COUNTA(Requirements!C80:T80)='Ranks-Earned'!T$4,IF(Requirements!U80="","X",Requirements!U80),"")</f>
        <v/>
      </c>
      <c r="D80" s="221" t="str">
        <f>IF(C80="","",IF(COUNTA(Requirements!W80:AV80)='Ranks-Earned'!U$4,IF(Requirements!AW80="","X",Requirements!AW80),""))</f>
        <v/>
      </c>
      <c r="E80" s="221" t="str">
        <f>IF(D80="","",IF(COUNTA(Requirements!AY80:CI80)='Ranks-Earned'!V$4,IF(Requirements!CJ80="","X",Requirements!CJ80),""))</f>
        <v/>
      </c>
      <c r="F80" s="221" t="str">
        <f>IF(E80="","",IF(COUNTA(Requirements!CL80:DW80)='Ranks-Earned'!W$4,IF(Requirements!DX80="","X",Requirements!DX80),""))</f>
        <v/>
      </c>
      <c r="G80" s="221" t="str">
        <f>IF(F80="","",IF(AND(Requirements!EB80="X",COUNTA(Requirements!DZ80:EH80)='Ranks-Earned'!X$4),IF(Requirements!EI80="","X",Requirements!EI80),""))</f>
        <v/>
      </c>
      <c r="H80" s="221" t="str">
        <f>IF(G80="","",IF(AND(Requirements!EM80="X",COUNTA(Requirements!EK80:ER80)='Ranks-Earned'!Y$4),IF(Requirements!ES80="","X",Requirements!ES80),""))</f>
        <v/>
      </c>
      <c r="I80" s="221" t="str">
        <f>IF(H80="","",IF(AND(Requirements!EW80="X",COUNTA(Requirements!EU80:FA80)='Ranks-Earned'!Z$4),IF(Requirements!FB80="","X",Requirements!FB80),""))</f>
        <v/>
      </c>
      <c r="J80" s="221" t="str">
        <f>IF(I80="","",IF(AND(Requirements!FG80="X",COUNTA(Requirements!FD80:FH80)='Ranks-Earned'!AA$4),IF(Requirements!FI80="","X",Requirements!FI80),""))</f>
        <v/>
      </c>
      <c r="K80" s="221" t="str">
        <f>IF(J80="","",IF(AND(Requirements!FN80="X",COUNTA(Requirements!FK80:FO80)='Ranks-Earned'!AB$4),IF(Requirements!FP80="","X",Requirements!FP80),""))</f>
        <v/>
      </c>
      <c r="L80" s="221" t="str">
        <f>IF(K80="","",IF(AND(Requirements!FU80="X",COUNTA(Requirements!FR80:FV80)='Ranks-Earned'!AC$4),IF(Requirements!FW80="","X",Requirements!FW80),""))</f>
        <v/>
      </c>
      <c r="M80" s="221" t="str">
        <f>IF(L80="","",IF(AND(Requirements!GB80="X",COUNTA(Requirements!FY80:GC80)='Ranks-Earned'!AD$4),IF(Requirements!GD80="","X",Requirements!GD80),""))</f>
        <v/>
      </c>
      <c r="N80" s="221" t="str">
        <f>IF(M80="","",IF(AND(Requirements!GI80="X",COUNTA(Requirements!GF80:GJ80)='Ranks-Earned'!AE$4),IF(Requirements!GK80="","X",Requirements!GK80),""))</f>
        <v/>
      </c>
      <c r="O80" s="221" t="str">
        <f>IF(N80="","",IF(AND(Requirements!GP80="X",COUNTA(Requirements!GM80:GQ80)='Ranks-Earned'!AF$4),IF(Requirements!GR80="","X",Requirements!GR80),""))</f>
        <v/>
      </c>
      <c r="P80" s="221" t="str">
        <f>IF(O80="","",IF(AND(Requirements!GW80="X",COUNTA(Requirements!GT80:GX80)='Ranks-Earned'!AG$4),IF(Requirements!GY80="","X",Requirements!GY80),""))</f>
        <v/>
      </c>
      <c r="Q80" s="221" t="str">
        <f>IF(P80="","",IF(AND(Requirements!HD80="X",COUNTA(Requirements!HA80:HE80)='Ranks-Earned'!AH$4),IF(Requirements!HF80="","X",Requirements!HF80),""))</f>
        <v/>
      </c>
      <c r="R80" s="221" t="str">
        <f>IF(Q80="","",IF(AND(Requirements!HK80="X",COUNTA(Requirements!HH80:HL80)='Ranks-Earned'!AI$4),IF(Requirements!HM80="","X",Requirements!HM80),""))</f>
        <v/>
      </c>
    </row>
    <row r="81" spans="1:18" x14ac:dyDescent="0.3">
      <c r="A81" s="31" t="str">
        <f>IF(Requirements!A81="","",Requirements!A81)</f>
        <v/>
      </c>
      <c r="B81" s="33" t="str">
        <f>IF(Requirements!B81="","",Requirements!B81)</f>
        <v/>
      </c>
      <c r="C81" s="221" t="str">
        <f>IF(COUNTA(Requirements!C81:T81)='Ranks-Earned'!T$4,IF(Requirements!U81="","X",Requirements!U81),"")</f>
        <v/>
      </c>
      <c r="D81" s="221" t="str">
        <f>IF(C81="","",IF(COUNTA(Requirements!W81:AV81)='Ranks-Earned'!U$4,IF(Requirements!AW81="","X",Requirements!AW81),""))</f>
        <v/>
      </c>
      <c r="E81" s="221" t="str">
        <f>IF(D81="","",IF(COUNTA(Requirements!AY81:CI81)='Ranks-Earned'!V$4,IF(Requirements!CJ81="","X",Requirements!CJ81),""))</f>
        <v/>
      </c>
      <c r="F81" s="221" t="str">
        <f>IF(E81="","",IF(COUNTA(Requirements!CL81:DW81)='Ranks-Earned'!W$4,IF(Requirements!DX81="","X",Requirements!DX81),""))</f>
        <v/>
      </c>
      <c r="G81" s="221" t="str">
        <f>IF(F81="","",IF(AND(Requirements!EB81="X",COUNTA(Requirements!DZ81:EH81)='Ranks-Earned'!X$4),IF(Requirements!EI81="","X",Requirements!EI81),""))</f>
        <v/>
      </c>
      <c r="H81" s="221" t="str">
        <f>IF(G81="","",IF(AND(Requirements!EM81="X",COUNTA(Requirements!EK81:ER81)='Ranks-Earned'!Y$4),IF(Requirements!ES81="","X",Requirements!ES81),""))</f>
        <v/>
      </c>
      <c r="I81" s="221" t="str">
        <f>IF(H81="","",IF(AND(Requirements!EW81="X",COUNTA(Requirements!EU81:FA81)='Ranks-Earned'!Z$4),IF(Requirements!FB81="","X",Requirements!FB81),""))</f>
        <v/>
      </c>
      <c r="J81" s="221" t="str">
        <f>IF(I81="","",IF(AND(Requirements!FG81="X",COUNTA(Requirements!FD81:FH81)='Ranks-Earned'!AA$4),IF(Requirements!FI81="","X",Requirements!FI81),""))</f>
        <v/>
      </c>
      <c r="K81" s="221" t="str">
        <f>IF(J81="","",IF(AND(Requirements!FN81="X",COUNTA(Requirements!FK81:FO81)='Ranks-Earned'!AB$4),IF(Requirements!FP81="","X",Requirements!FP81),""))</f>
        <v/>
      </c>
      <c r="L81" s="221" t="str">
        <f>IF(K81="","",IF(AND(Requirements!FU81="X",COUNTA(Requirements!FR81:FV81)='Ranks-Earned'!AC$4),IF(Requirements!FW81="","X",Requirements!FW81),""))</f>
        <v/>
      </c>
      <c r="M81" s="221" t="str">
        <f>IF(L81="","",IF(AND(Requirements!GB81="X",COUNTA(Requirements!FY81:GC81)='Ranks-Earned'!AD$4),IF(Requirements!GD81="","X",Requirements!GD81),""))</f>
        <v/>
      </c>
      <c r="N81" s="221" t="str">
        <f>IF(M81="","",IF(AND(Requirements!GI81="X",COUNTA(Requirements!GF81:GJ81)='Ranks-Earned'!AE$4),IF(Requirements!GK81="","X",Requirements!GK81),""))</f>
        <v/>
      </c>
      <c r="O81" s="221" t="str">
        <f>IF(N81="","",IF(AND(Requirements!GP81="X",COUNTA(Requirements!GM81:GQ81)='Ranks-Earned'!AF$4),IF(Requirements!GR81="","X",Requirements!GR81),""))</f>
        <v/>
      </c>
      <c r="P81" s="221" t="str">
        <f>IF(O81="","",IF(AND(Requirements!GW81="X",COUNTA(Requirements!GT81:GX81)='Ranks-Earned'!AG$4),IF(Requirements!GY81="","X",Requirements!GY81),""))</f>
        <v/>
      </c>
      <c r="Q81" s="221" t="str">
        <f>IF(P81="","",IF(AND(Requirements!HD81="X",COUNTA(Requirements!HA81:HE81)='Ranks-Earned'!AH$4),IF(Requirements!HF81="","X",Requirements!HF81),""))</f>
        <v/>
      </c>
      <c r="R81" s="221" t="str">
        <f>IF(Q81="","",IF(AND(Requirements!HK81="X",COUNTA(Requirements!HH81:HL81)='Ranks-Earned'!AI$4),IF(Requirements!HM81="","X",Requirements!HM81),""))</f>
        <v/>
      </c>
    </row>
    <row r="82" spans="1:18" x14ac:dyDescent="0.3">
      <c r="A82" s="31" t="str">
        <f>IF(Requirements!A82="","",Requirements!A82)</f>
        <v/>
      </c>
      <c r="B82" s="33" t="str">
        <f>IF(Requirements!B82="","",Requirements!B82)</f>
        <v/>
      </c>
      <c r="C82" s="221" t="str">
        <f>IF(COUNTA(Requirements!C82:T82)='Ranks-Earned'!T$4,IF(Requirements!U82="","X",Requirements!U82),"")</f>
        <v/>
      </c>
      <c r="D82" s="221" t="str">
        <f>IF(C82="","",IF(COUNTA(Requirements!W82:AV82)='Ranks-Earned'!U$4,IF(Requirements!AW82="","X",Requirements!AW82),""))</f>
        <v/>
      </c>
      <c r="E82" s="221" t="str">
        <f>IF(D82="","",IF(COUNTA(Requirements!AY82:CI82)='Ranks-Earned'!V$4,IF(Requirements!CJ82="","X",Requirements!CJ82),""))</f>
        <v/>
      </c>
      <c r="F82" s="221" t="str">
        <f>IF(E82="","",IF(COUNTA(Requirements!CL82:DW82)='Ranks-Earned'!W$4,IF(Requirements!DX82="","X",Requirements!DX82),""))</f>
        <v/>
      </c>
      <c r="G82" s="221" t="str">
        <f>IF(F82="","",IF(AND(Requirements!EB82="X",COUNTA(Requirements!DZ82:EH82)='Ranks-Earned'!X$4),IF(Requirements!EI82="","X",Requirements!EI82),""))</f>
        <v/>
      </c>
      <c r="H82" s="221" t="str">
        <f>IF(G82="","",IF(AND(Requirements!EM82="X",COUNTA(Requirements!EK82:ER82)='Ranks-Earned'!Y$4),IF(Requirements!ES82="","X",Requirements!ES82),""))</f>
        <v/>
      </c>
      <c r="I82" s="221" t="str">
        <f>IF(H82="","",IF(AND(Requirements!EW82="X",COUNTA(Requirements!EU82:FA82)='Ranks-Earned'!Z$4),IF(Requirements!FB82="","X",Requirements!FB82),""))</f>
        <v/>
      </c>
      <c r="J82" s="221" t="str">
        <f>IF(I82="","",IF(AND(Requirements!FG82="X",COUNTA(Requirements!FD82:FH82)='Ranks-Earned'!AA$4),IF(Requirements!FI82="","X",Requirements!FI82),""))</f>
        <v/>
      </c>
      <c r="K82" s="221" t="str">
        <f>IF(J82="","",IF(AND(Requirements!FN82="X",COUNTA(Requirements!FK82:FO82)='Ranks-Earned'!AB$4),IF(Requirements!FP82="","X",Requirements!FP82),""))</f>
        <v/>
      </c>
      <c r="L82" s="221" t="str">
        <f>IF(K82="","",IF(AND(Requirements!FU82="X",COUNTA(Requirements!FR82:FV82)='Ranks-Earned'!AC$4),IF(Requirements!FW82="","X",Requirements!FW82),""))</f>
        <v/>
      </c>
      <c r="M82" s="221" t="str">
        <f>IF(L82="","",IF(AND(Requirements!GB82="X",COUNTA(Requirements!FY82:GC82)='Ranks-Earned'!AD$4),IF(Requirements!GD82="","X",Requirements!GD82),""))</f>
        <v/>
      </c>
      <c r="N82" s="221" t="str">
        <f>IF(M82="","",IF(AND(Requirements!GI82="X",COUNTA(Requirements!GF82:GJ82)='Ranks-Earned'!AE$4),IF(Requirements!GK82="","X",Requirements!GK82),""))</f>
        <v/>
      </c>
      <c r="O82" s="221" t="str">
        <f>IF(N82="","",IF(AND(Requirements!GP82="X",COUNTA(Requirements!GM82:GQ82)='Ranks-Earned'!AF$4),IF(Requirements!GR82="","X",Requirements!GR82),""))</f>
        <v/>
      </c>
      <c r="P82" s="221" t="str">
        <f>IF(O82="","",IF(AND(Requirements!GW82="X",COUNTA(Requirements!GT82:GX82)='Ranks-Earned'!AG$4),IF(Requirements!GY82="","X",Requirements!GY82),""))</f>
        <v/>
      </c>
      <c r="Q82" s="221" t="str">
        <f>IF(P82="","",IF(AND(Requirements!HD82="X",COUNTA(Requirements!HA82:HE82)='Ranks-Earned'!AH$4),IF(Requirements!HF82="","X",Requirements!HF82),""))</f>
        <v/>
      </c>
      <c r="R82" s="221" t="str">
        <f>IF(Q82="","",IF(AND(Requirements!HK82="X",COUNTA(Requirements!HH82:HL82)='Ranks-Earned'!AI$4),IF(Requirements!HM82="","X",Requirements!HM82),""))</f>
        <v/>
      </c>
    </row>
    <row r="83" spans="1:18" x14ac:dyDescent="0.3">
      <c r="A83" s="31" t="str">
        <f>IF(Requirements!A83="","",Requirements!A83)</f>
        <v/>
      </c>
      <c r="B83" s="33" t="str">
        <f>IF(Requirements!B83="","",Requirements!B83)</f>
        <v/>
      </c>
      <c r="C83" s="221" t="str">
        <f>IF(COUNTA(Requirements!C83:T83)='Ranks-Earned'!T$4,IF(Requirements!U83="","X",Requirements!U83),"")</f>
        <v/>
      </c>
      <c r="D83" s="221" t="str">
        <f>IF(C83="","",IF(COUNTA(Requirements!W83:AV83)='Ranks-Earned'!U$4,IF(Requirements!AW83="","X",Requirements!AW83),""))</f>
        <v/>
      </c>
      <c r="E83" s="221" t="str">
        <f>IF(D83="","",IF(COUNTA(Requirements!AY83:CI83)='Ranks-Earned'!V$4,IF(Requirements!CJ83="","X",Requirements!CJ83),""))</f>
        <v/>
      </c>
      <c r="F83" s="221" t="str">
        <f>IF(E83="","",IF(COUNTA(Requirements!CL83:DW83)='Ranks-Earned'!W$4,IF(Requirements!DX83="","X",Requirements!DX83),""))</f>
        <v/>
      </c>
      <c r="G83" s="221" t="str">
        <f>IF(F83="","",IF(AND(Requirements!EB83="X",COUNTA(Requirements!DZ83:EH83)='Ranks-Earned'!X$4),IF(Requirements!EI83="","X",Requirements!EI83),""))</f>
        <v/>
      </c>
      <c r="H83" s="221" t="str">
        <f>IF(G83="","",IF(AND(Requirements!EM83="X",COUNTA(Requirements!EK83:ER83)='Ranks-Earned'!Y$4),IF(Requirements!ES83="","X",Requirements!ES83),""))</f>
        <v/>
      </c>
      <c r="I83" s="221" t="str">
        <f>IF(H83="","",IF(AND(Requirements!EW83="X",COUNTA(Requirements!EU83:FA83)='Ranks-Earned'!Z$4),IF(Requirements!FB83="","X",Requirements!FB83),""))</f>
        <v/>
      </c>
      <c r="J83" s="221" t="str">
        <f>IF(I83="","",IF(AND(Requirements!FG83="X",COUNTA(Requirements!FD83:FH83)='Ranks-Earned'!AA$4),IF(Requirements!FI83="","X",Requirements!FI83),""))</f>
        <v/>
      </c>
      <c r="K83" s="221" t="str">
        <f>IF(J83="","",IF(AND(Requirements!FN83="X",COUNTA(Requirements!FK83:FO83)='Ranks-Earned'!AB$4),IF(Requirements!FP83="","X",Requirements!FP83),""))</f>
        <v/>
      </c>
      <c r="L83" s="221" t="str">
        <f>IF(K83="","",IF(AND(Requirements!FU83="X",COUNTA(Requirements!FR83:FV83)='Ranks-Earned'!AC$4),IF(Requirements!FW83="","X",Requirements!FW83),""))</f>
        <v/>
      </c>
      <c r="M83" s="221" t="str">
        <f>IF(L83="","",IF(AND(Requirements!GB83="X",COUNTA(Requirements!FY83:GC83)='Ranks-Earned'!AD$4),IF(Requirements!GD83="","X",Requirements!GD83),""))</f>
        <v/>
      </c>
      <c r="N83" s="221" t="str">
        <f>IF(M83="","",IF(AND(Requirements!GI83="X",COUNTA(Requirements!GF83:GJ83)='Ranks-Earned'!AE$4),IF(Requirements!GK83="","X",Requirements!GK83),""))</f>
        <v/>
      </c>
      <c r="O83" s="221" t="str">
        <f>IF(N83="","",IF(AND(Requirements!GP83="X",COUNTA(Requirements!GM83:GQ83)='Ranks-Earned'!AF$4),IF(Requirements!GR83="","X",Requirements!GR83),""))</f>
        <v/>
      </c>
      <c r="P83" s="221" t="str">
        <f>IF(O83="","",IF(AND(Requirements!GW83="X",COUNTA(Requirements!GT83:GX83)='Ranks-Earned'!AG$4),IF(Requirements!GY83="","X",Requirements!GY83),""))</f>
        <v/>
      </c>
      <c r="Q83" s="221" t="str">
        <f>IF(P83="","",IF(AND(Requirements!HD83="X",COUNTA(Requirements!HA83:HE83)='Ranks-Earned'!AH$4),IF(Requirements!HF83="","X",Requirements!HF83),""))</f>
        <v/>
      </c>
      <c r="R83" s="221" t="str">
        <f>IF(Q83="","",IF(AND(Requirements!HK83="X",COUNTA(Requirements!HH83:HL83)='Ranks-Earned'!AI$4),IF(Requirements!HM83="","X",Requirements!HM83),""))</f>
        <v/>
      </c>
    </row>
    <row r="84" spans="1:18" x14ac:dyDescent="0.3">
      <c r="A84" s="31" t="str">
        <f>IF(Requirements!A84="","",Requirements!A84)</f>
        <v/>
      </c>
      <c r="B84" s="33" t="str">
        <f>IF(Requirements!B84="","",Requirements!B84)</f>
        <v/>
      </c>
      <c r="C84" s="221" t="str">
        <f>IF(COUNTA(Requirements!C84:T84)='Ranks-Earned'!T$4,IF(Requirements!U84="","X",Requirements!U84),"")</f>
        <v/>
      </c>
      <c r="D84" s="221" t="str">
        <f>IF(C84="","",IF(COUNTA(Requirements!W84:AV84)='Ranks-Earned'!U$4,IF(Requirements!AW84="","X",Requirements!AW84),""))</f>
        <v/>
      </c>
      <c r="E84" s="221" t="str">
        <f>IF(D84="","",IF(COUNTA(Requirements!AY84:CI84)='Ranks-Earned'!V$4,IF(Requirements!CJ84="","X",Requirements!CJ84),""))</f>
        <v/>
      </c>
      <c r="F84" s="221" t="str">
        <f>IF(E84="","",IF(COUNTA(Requirements!CL84:DW84)='Ranks-Earned'!W$4,IF(Requirements!DX84="","X",Requirements!DX84),""))</f>
        <v/>
      </c>
      <c r="G84" s="221" t="str">
        <f>IF(F84="","",IF(AND(Requirements!EB84="X",COUNTA(Requirements!DZ84:EH84)='Ranks-Earned'!X$4),IF(Requirements!EI84="","X",Requirements!EI84),""))</f>
        <v/>
      </c>
      <c r="H84" s="221" t="str">
        <f>IF(G84="","",IF(AND(Requirements!EM84="X",COUNTA(Requirements!EK84:ER84)='Ranks-Earned'!Y$4),IF(Requirements!ES84="","X",Requirements!ES84),""))</f>
        <v/>
      </c>
      <c r="I84" s="221" t="str">
        <f>IF(H84="","",IF(AND(Requirements!EW84="X",COUNTA(Requirements!EU84:FA84)='Ranks-Earned'!Z$4),IF(Requirements!FB84="","X",Requirements!FB84),""))</f>
        <v/>
      </c>
      <c r="J84" s="221" t="str">
        <f>IF(I84="","",IF(AND(Requirements!FG84="X",COUNTA(Requirements!FD84:FH84)='Ranks-Earned'!AA$4),IF(Requirements!FI84="","X",Requirements!FI84),""))</f>
        <v/>
      </c>
      <c r="K84" s="221" t="str">
        <f>IF(J84="","",IF(AND(Requirements!FN84="X",COUNTA(Requirements!FK84:FO84)='Ranks-Earned'!AB$4),IF(Requirements!FP84="","X",Requirements!FP84),""))</f>
        <v/>
      </c>
      <c r="L84" s="221" t="str">
        <f>IF(K84="","",IF(AND(Requirements!FU84="X",COUNTA(Requirements!FR84:FV84)='Ranks-Earned'!AC$4),IF(Requirements!FW84="","X",Requirements!FW84),""))</f>
        <v/>
      </c>
      <c r="M84" s="221" t="str">
        <f>IF(L84="","",IF(AND(Requirements!GB84="X",COUNTA(Requirements!FY84:GC84)='Ranks-Earned'!AD$4),IF(Requirements!GD84="","X",Requirements!GD84),""))</f>
        <v/>
      </c>
      <c r="N84" s="221" t="str">
        <f>IF(M84="","",IF(AND(Requirements!GI84="X",COUNTA(Requirements!GF84:GJ84)='Ranks-Earned'!AE$4),IF(Requirements!GK84="","X",Requirements!GK84),""))</f>
        <v/>
      </c>
      <c r="O84" s="221" t="str">
        <f>IF(N84="","",IF(AND(Requirements!GP84="X",COUNTA(Requirements!GM84:GQ84)='Ranks-Earned'!AF$4),IF(Requirements!GR84="","X",Requirements!GR84),""))</f>
        <v/>
      </c>
      <c r="P84" s="221" t="str">
        <f>IF(O84="","",IF(AND(Requirements!GW84="X",COUNTA(Requirements!GT84:GX84)='Ranks-Earned'!AG$4),IF(Requirements!GY84="","X",Requirements!GY84),""))</f>
        <v/>
      </c>
      <c r="Q84" s="221" t="str">
        <f>IF(P84="","",IF(AND(Requirements!HD84="X",COUNTA(Requirements!HA84:HE84)='Ranks-Earned'!AH$4),IF(Requirements!HF84="","X",Requirements!HF84),""))</f>
        <v/>
      </c>
      <c r="R84" s="221" t="str">
        <f>IF(Q84="","",IF(AND(Requirements!HK84="X",COUNTA(Requirements!HH84:HL84)='Ranks-Earned'!AI$4),IF(Requirements!HM84="","X",Requirements!HM84),""))</f>
        <v/>
      </c>
    </row>
    <row r="85" spans="1:18" x14ac:dyDescent="0.3">
      <c r="A85" s="31" t="str">
        <f>IF(Requirements!A85="","",Requirements!A85)</f>
        <v/>
      </c>
      <c r="B85" s="33" t="str">
        <f>IF(Requirements!B85="","",Requirements!B85)</f>
        <v/>
      </c>
      <c r="C85" s="221" t="str">
        <f>IF(COUNTA(Requirements!C85:T85)='Ranks-Earned'!T$4,IF(Requirements!U85="","X",Requirements!U85),"")</f>
        <v/>
      </c>
      <c r="D85" s="221" t="str">
        <f>IF(C85="","",IF(COUNTA(Requirements!W85:AV85)='Ranks-Earned'!U$4,IF(Requirements!AW85="","X",Requirements!AW85),""))</f>
        <v/>
      </c>
      <c r="E85" s="221" t="str">
        <f>IF(D85="","",IF(COUNTA(Requirements!AY85:CI85)='Ranks-Earned'!V$4,IF(Requirements!CJ85="","X",Requirements!CJ85),""))</f>
        <v/>
      </c>
      <c r="F85" s="221" t="str">
        <f>IF(E85="","",IF(COUNTA(Requirements!CL85:DW85)='Ranks-Earned'!W$4,IF(Requirements!DX85="","X",Requirements!DX85),""))</f>
        <v/>
      </c>
      <c r="G85" s="221" t="str">
        <f>IF(F85="","",IF(AND(Requirements!EB85="X",COUNTA(Requirements!DZ85:EH85)='Ranks-Earned'!X$4),IF(Requirements!EI85="","X",Requirements!EI85),""))</f>
        <v/>
      </c>
      <c r="H85" s="221" t="str">
        <f>IF(G85="","",IF(AND(Requirements!EM85="X",COUNTA(Requirements!EK85:ER85)='Ranks-Earned'!Y$4),IF(Requirements!ES85="","X",Requirements!ES85),""))</f>
        <v/>
      </c>
      <c r="I85" s="221" t="str">
        <f>IF(H85="","",IF(AND(Requirements!EW85="X",COUNTA(Requirements!EU85:FA85)='Ranks-Earned'!Z$4),IF(Requirements!FB85="","X",Requirements!FB85),""))</f>
        <v/>
      </c>
      <c r="J85" s="221" t="str">
        <f>IF(I85="","",IF(AND(Requirements!FG85="X",COUNTA(Requirements!FD85:FH85)='Ranks-Earned'!AA$4),IF(Requirements!FI85="","X",Requirements!FI85),""))</f>
        <v/>
      </c>
      <c r="K85" s="221" t="str">
        <f>IF(J85="","",IF(AND(Requirements!FN85="X",COUNTA(Requirements!FK85:FO85)='Ranks-Earned'!AB$4),IF(Requirements!FP85="","X",Requirements!FP85),""))</f>
        <v/>
      </c>
      <c r="L85" s="221" t="str">
        <f>IF(K85="","",IF(AND(Requirements!FU85="X",COUNTA(Requirements!FR85:FV85)='Ranks-Earned'!AC$4),IF(Requirements!FW85="","X",Requirements!FW85),""))</f>
        <v/>
      </c>
      <c r="M85" s="221" t="str">
        <f>IF(L85="","",IF(AND(Requirements!GB85="X",COUNTA(Requirements!FY85:GC85)='Ranks-Earned'!AD$4),IF(Requirements!GD85="","X",Requirements!GD85),""))</f>
        <v/>
      </c>
      <c r="N85" s="221" t="str">
        <f>IF(M85="","",IF(AND(Requirements!GI85="X",COUNTA(Requirements!GF85:GJ85)='Ranks-Earned'!AE$4),IF(Requirements!GK85="","X",Requirements!GK85),""))</f>
        <v/>
      </c>
      <c r="O85" s="221" t="str">
        <f>IF(N85="","",IF(AND(Requirements!GP85="X",COUNTA(Requirements!GM85:GQ85)='Ranks-Earned'!AF$4),IF(Requirements!GR85="","X",Requirements!GR85),""))</f>
        <v/>
      </c>
      <c r="P85" s="221" t="str">
        <f>IF(O85="","",IF(AND(Requirements!GW85="X",COUNTA(Requirements!GT85:GX85)='Ranks-Earned'!AG$4),IF(Requirements!GY85="","X",Requirements!GY85),""))</f>
        <v/>
      </c>
      <c r="Q85" s="221" t="str">
        <f>IF(P85="","",IF(AND(Requirements!HD85="X",COUNTA(Requirements!HA85:HE85)='Ranks-Earned'!AH$4),IF(Requirements!HF85="","X",Requirements!HF85),""))</f>
        <v/>
      </c>
      <c r="R85" s="221" t="str">
        <f>IF(Q85="","",IF(AND(Requirements!HK85="X",COUNTA(Requirements!HH85:HL85)='Ranks-Earned'!AI$4),IF(Requirements!HM85="","X",Requirements!HM85),""))</f>
        <v/>
      </c>
    </row>
    <row r="86" spans="1:18" x14ac:dyDescent="0.3">
      <c r="A86" s="31" t="str">
        <f>IF(Requirements!A86="","",Requirements!A86)</f>
        <v/>
      </c>
      <c r="B86" s="33" t="str">
        <f>IF(Requirements!B86="","",Requirements!B86)</f>
        <v/>
      </c>
      <c r="C86" s="221" t="str">
        <f>IF(COUNTA(Requirements!C86:T86)='Ranks-Earned'!T$4,IF(Requirements!U86="","X",Requirements!U86),"")</f>
        <v/>
      </c>
      <c r="D86" s="221" t="str">
        <f>IF(C86="","",IF(COUNTA(Requirements!W86:AV86)='Ranks-Earned'!U$4,IF(Requirements!AW86="","X",Requirements!AW86),""))</f>
        <v/>
      </c>
      <c r="E86" s="221" t="str">
        <f>IF(D86="","",IF(COUNTA(Requirements!AY86:CI86)='Ranks-Earned'!V$4,IF(Requirements!CJ86="","X",Requirements!CJ86),""))</f>
        <v/>
      </c>
      <c r="F86" s="221" t="str">
        <f>IF(E86="","",IF(COUNTA(Requirements!CL86:DW86)='Ranks-Earned'!W$4,IF(Requirements!DX86="","X",Requirements!DX86),""))</f>
        <v/>
      </c>
      <c r="G86" s="221" t="str">
        <f>IF(F86="","",IF(AND(Requirements!EB86="X",COUNTA(Requirements!DZ86:EH86)='Ranks-Earned'!X$4),IF(Requirements!EI86="","X",Requirements!EI86),""))</f>
        <v/>
      </c>
      <c r="H86" s="221" t="str">
        <f>IF(G86="","",IF(AND(Requirements!EM86="X",COUNTA(Requirements!EK86:ER86)='Ranks-Earned'!Y$4),IF(Requirements!ES86="","X",Requirements!ES86),""))</f>
        <v/>
      </c>
      <c r="I86" s="221" t="str">
        <f>IF(H86="","",IF(AND(Requirements!EW86="X",COUNTA(Requirements!EU86:FA86)='Ranks-Earned'!Z$4),IF(Requirements!FB86="","X",Requirements!FB86),""))</f>
        <v/>
      </c>
      <c r="J86" s="221" t="str">
        <f>IF(I86="","",IF(AND(Requirements!FG86="X",COUNTA(Requirements!FD86:FH86)='Ranks-Earned'!AA$4),IF(Requirements!FI86="","X",Requirements!FI86),""))</f>
        <v/>
      </c>
      <c r="K86" s="221" t="str">
        <f>IF(J86="","",IF(AND(Requirements!FN86="X",COUNTA(Requirements!FK86:FO86)='Ranks-Earned'!AB$4),IF(Requirements!FP86="","X",Requirements!FP86),""))</f>
        <v/>
      </c>
      <c r="L86" s="221" t="str">
        <f>IF(K86="","",IF(AND(Requirements!FU86="X",COUNTA(Requirements!FR86:FV86)='Ranks-Earned'!AC$4),IF(Requirements!FW86="","X",Requirements!FW86),""))</f>
        <v/>
      </c>
      <c r="M86" s="221" t="str">
        <f>IF(L86="","",IF(AND(Requirements!GB86="X",COUNTA(Requirements!FY86:GC86)='Ranks-Earned'!AD$4),IF(Requirements!GD86="","X",Requirements!GD86),""))</f>
        <v/>
      </c>
      <c r="N86" s="221" t="str">
        <f>IF(M86="","",IF(AND(Requirements!GI86="X",COUNTA(Requirements!GF86:GJ86)='Ranks-Earned'!AE$4),IF(Requirements!GK86="","X",Requirements!GK86),""))</f>
        <v/>
      </c>
      <c r="O86" s="221" t="str">
        <f>IF(N86="","",IF(AND(Requirements!GP86="X",COUNTA(Requirements!GM86:GQ86)='Ranks-Earned'!AF$4),IF(Requirements!GR86="","X",Requirements!GR86),""))</f>
        <v/>
      </c>
      <c r="P86" s="221" t="str">
        <f>IF(O86="","",IF(AND(Requirements!GW86="X",COUNTA(Requirements!GT86:GX86)='Ranks-Earned'!AG$4),IF(Requirements!GY86="","X",Requirements!GY86),""))</f>
        <v/>
      </c>
      <c r="Q86" s="221" t="str">
        <f>IF(P86="","",IF(AND(Requirements!HD86="X",COUNTA(Requirements!HA86:HE86)='Ranks-Earned'!AH$4),IF(Requirements!HF86="","X",Requirements!HF86),""))</f>
        <v/>
      </c>
      <c r="R86" s="221" t="str">
        <f>IF(Q86="","",IF(AND(Requirements!HK86="X",COUNTA(Requirements!HH86:HL86)='Ranks-Earned'!AI$4),IF(Requirements!HM86="","X",Requirements!HM86),""))</f>
        <v/>
      </c>
    </row>
    <row r="87" spans="1:18" x14ac:dyDescent="0.3">
      <c r="A87" s="31" t="str">
        <f>IF(Requirements!A87="","",Requirements!A87)</f>
        <v/>
      </c>
      <c r="B87" s="33" t="str">
        <f>IF(Requirements!B87="","",Requirements!B87)</f>
        <v/>
      </c>
      <c r="C87" s="221" t="str">
        <f>IF(COUNTA(Requirements!C87:T87)='Ranks-Earned'!T$4,IF(Requirements!U87="","X",Requirements!U87),"")</f>
        <v/>
      </c>
      <c r="D87" s="221" t="str">
        <f>IF(C87="","",IF(COUNTA(Requirements!W87:AV87)='Ranks-Earned'!U$4,IF(Requirements!AW87="","X",Requirements!AW87),""))</f>
        <v/>
      </c>
      <c r="E87" s="221" t="str">
        <f>IF(D87="","",IF(COUNTA(Requirements!AY87:CI87)='Ranks-Earned'!V$4,IF(Requirements!CJ87="","X",Requirements!CJ87),""))</f>
        <v/>
      </c>
      <c r="F87" s="221" t="str">
        <f>IF(E87="","",IF(COUNTA(Requirements!CL87:DW87)='Ranks-Earned'!W$4,IF(Requirements!DX87="","X",Requirements!DX87),""))</f>
        <v/>
      </c>
      <c r="G87" s="221" t="str">
        <f>IF(F87="","",IF(AND(Requirements!EB87="X",COUNTA(Requirements!DZ87:EH87)='Ranks-Earned'!X$4),IF(Requirements!EI87="","X",Requirements!EI87),""))</f>
        <v/>
      </c>
      <c r="H87" s="221" t="str">
        <f>IF(G87="","",IF(AND(Requirements!EM87="X",COUNTA(Requirements!EK87:ER87)='Ranks-Earned'!Y$4),IF(Requirements!ES87="","X",Requirements!ES87),""))</f>
        <v/>
      </c>
      <c r="I87" s="221" t="str">
        <f>IF(H87="","",IF(AND(Requirements!EW87="X",COUNTA(Requirements!EU87:FA87)='Ranks-Earned'!Z$4),IF(Requirements!FB87="","X",Requirements!FB87),""))</f>
        <v/>
      </c>
      <c r="J87" s="221" t="str">
        <f>IF(I87="","",IF(AND(Requirements!FG87="X",COUNTA(Requirements!FD87:FH87)='Ranks-Earned'!AA$4),IF(Requirements!FI87="","X",Requirements!FI87),""))</f>
        <v/>
      </c>
      <c r="K87" s="221" t="str">
        <f>IF(J87="","",IF(AND(Requirements!FN87="X",COUNTA(Requirements!FK87:FO87)='Ranks-Earned'!AB$4),IF(Requirements!FP87="","X",Requirements!FP87),""))</f>
        <v/>
      </c>
      <c r="L87" s="221" t="str">
        <f>IF(K87="","",IF(AND(Requirements!FU87="X",COUNTA(Requirements!FR87:FV87)='Ranks-Earned'!AC$4),IF(Requirements!FW87="","X",Requirements!FW87),""))</f>
        <v/>
      </c>
      <c r="M87" s="221" t="str">
        <f>IF(L87="","",IF(AND(Requirements!GB87="X",COUNTA(Requirements!FY87:GC87)='Ranks-Earned'!AD$4),IF(Requirements!GD87="","X",Requirements!GD87),""))</f>
        <v/>
      </c>
      <c r="N87" s="221" t="str">
        <f>IF(M87="","",IF(AND(Requirements!GI87="X",COUNTA(Requirements!GF87:GJ87)='Ranks-Earned'!AE$4),IF(Requirements!GK87="","X",Requirements!GK87),""))</f>
        <v/>
      </c>
      <c r="O87" s="221" t="str">
        <f>IF(N87="","",IF(AND(Requirements!GP87="X",COUNTA(Requirements!GM87:GQ87)='Ranks-Earned'!AF$4),IF(Requirements!GR87="","X",Requirements!GR87),""))</f>
        <v/>
      </c>
      <c r="P87" s="221" t="str">
        <f>IF(O87="","",IF(AND(Requirements!GW87="X",COUNTA(Requirements!GT87:GX87)='Ranks-Earned'!AG$4),IF(Requirements!GY87="","X",Requirements!GY87),""))</f>
        <v/>
      </c>
      <c r="Q87" s="221" t="str">
        <f>IF(P87="","",IF(AND(Requirements!HD87="X",COUNTA(Requirements!HA87:HE87)='Ranks-Earned'!AH$4),IF(Requirements!HF87="","X",Requirements!HF87),""))</f>
        <v/>
      </c>
      <c r="R87" s="221" t="str">
        <f>IF(Q87="","",IF(AND(Requirements!HK87="X",COUNTA(Requirements!HH87:HL87)='Ranks-Earned'!AI$4),IF(Requirements!HM87="","X",Requirements!HM87),""))</f>
        <v/>
      </c>
    </row>
    <row r="88" spans="1:18" x14ac:dyDescent="0.3">
      <c r="A88" s="31" t="str">
        <f>IF(Requirements!A88="","",Requirements!A88)</f>
        <v/>
      </c>
      <c r="B88" s="33" t="str">
        <f>IF(Requirements!B88="","",Requirements!B88)</f>
        <v/>
      </c>
      <c r="C88" s="221" t="str">
        <f>IF(COUNTA(Requirements!C88:T88)='Ranks-Earned'!T$4,IF(Requirements!U88="","X",Requirements!U88),"")</f>
        <v/>
      </c>
      <c r="D88" s="221" t="str">
        <f>IF(C88="","",IF(COUNTA(Requirements!W88:AV88)='Ranks-Earned'!U$4,IF(Requirements!AW88="","X",Requirements!AW88),""))</f>
        <v/>
      </c>
      <c r="E88" s="221" t="str">
        <f>IF(D88="","",IF(COUNTA(Requirements!AY88:CI88)='Ranks-Earned'!V$4,IF(Requirements!CJ88="","X",Requirements!CJ88),""))</f>
        <v/>
      </c>
      <c r="F88" s="221" t="str">
        <f>IF(E88="","",IF(COUNTA(Requirements!CL88:DW88)='Ranks-Earned'!W$4,IF(Requirements!DX88="","X",Requirements!DX88),""))</f>
        <v/>
      </c>
      <c r="G88" s="221" t="str">
        <f>IF(F88="","",IF(AND(Requirements!EB88="X",COUNTA(Requirements!DZ88:EH88)='Ranks-Earned'!X$4),IF(Requirements!EI88="","X",Requirements!EI88),""))</f>
        <v/>
      </c>
      <c r="H88" s="221" t="str">
        <f>IF(G88="","",IF(AND(Requirements!EM88="X",COUNTA(Requirements!EK88:ER88)='Ranks-Earned'!Y$4),IF(Requirements!ES88="","X",Requirements!ES88),""))</f>
        <v/>
      </c>
      <c r="I88" s="221" t="str">
        <f>IF(H88="","",IF(AND(Requirements!EW88="X",COUNTA(Requirements!EU88:FA88)='Ranks-Earned'!Z$4),IF(Requirements!FB88="","X",Requirements!FB88),""))</f>
        <v/>
      </c>
      <c r="J88" s="221" t="str">
        <f>IF(I88="","",IF(AND(Requirements!FG88="X",COUNTA(Requirements!FD88:FH88)='Ranks-Earned'!AA$4),IF(Requirements!FI88="","X",Requirements!FI88),""))</f>
        <v/>
      </c>
      <c r="K88" s="221" t="str">
        <f>IF(J88="","",IF(AND(Requirements!FN88="X",COUNTA(Requirements!FK88:FO88)='Ranks-Earned'!AB$4),IF(Requirements!FP88="","X",Requirements!FP88),""))</f>
        <v/>
      </c>
      <c r="L88" s="221" t="str">
        <f>IF(K88="","",IF(AND(Requirements!FU88="X",COUNTA(Requirements!FR88:FV88)='Ranks-Earned'!AC$4),IF(Requirements!FW88="","X",Requirements!FW88),""))</f>
        <v/>
      </c>
      <c r="M88" s="221" t="str">
        <f>IF(L88="","",IF(AND(Requirements!GB88="X",COUNTA(Requirements!FY88:GC88)='Ranks-Earned'!AD$4),IF(Requirements!GD88="","X",Requirements!GD88),""))</f>
        <v/>
      </c>
      <c r="N88" s="221" t="str">
        <f>IF(M88="","",IF(AND(Requirements!GI88="X",COUNTA(Requirements!GF88:GJ88)='Ranks-Earned'!AE$4),IF(Requirements!GK88="","X",Requirements!GK88),""))</f>
        <v/>
      </c>
      <c r="O88" s="221" t="str">
        <f>IF(N88="","",IF(AND(Requirements!GP88="X",COUNTA(Requirements!GM88:GQ88)='Ranks-Earned'!AF$4),IF(Requirements!GR88="","X",Requirements!GR88),""))</f>
        <v/>
      </c>
      <c r="P88" s="221" t="str">
        <f>IF(O88="","",IF(AND(Requirements!GW88="X",COUNTA(Requirements!GT88:GX88)='Ranks-Earned'!AG$4),IF(Requirements!GY88="","X",Requirements!GY88),""))</f>
        <v/>
      </c>
      <c r="Q88" s="221" t="str">
        <f>IF(P88="","",IF(AND(Requirements!HD88="X",COUNTA(Requirements!HA88:HE88)='Ranks-Earned'!AH$4),IF(Requirements!HF88="","X",Requirements!HF88),""))</f>
        <v/>
      </c>
      <c r="R88" s="221" t="str">
        <f>IF(Q88="","",IF(AND(Requirements!HK88="X",COUNTA(Requirements!HH88:HL88)='Ranks-Earned'!AI$4),IF(Requirements!HM88="","X",Requirements!HM88),""))</f>
        <v/>
      </c>
    </row>
    <row r="89" spans="1:18" x14ac:dyDescent="0.3">
      <c r="A89" s="31" t="str">
        <f>IF(Requirements!A89="","",Requirements!A89)</f>
        <v/>
      </c>
      <c r="B89" s="33" t="str">
        <f>IF(Requirements!B89="","",Requirements!B89)</f>
        <v/>
      </c>
      <c r="C89" s="221" t="str">
        <f>IF(COUNTA(Requirements!C89:T89)='Ranks-Earned'!T$4,IF(Requirements!U89="","X",Requirements!U89),"")</f>
        <v/>
      </c>
      <c r="D89" s="221" t="str">
        <f>IF(C89="","",IF(COUNTA(Requirements!W89:AV89)='Ranks-Earned'!U$4,IF(Requirements!AW89="","X",Requirements!AW89),""))</f>
        <v/>
      </c>
      <c r="E89" s="221" t="str">
        <f>IF(D89="","",IF(COUNTA(Requirements!AY89:CI89)='Ranks-Earned'!V$4,IF(Requirements!CJ89="","X",Requirements!CJ89),""))</f>
        <v/>
      </c>
      <c r="F89" s="221" t="str">
        <f>IF(E89="","",IF(COUNTA(Requirements!CL89:DW89)='Ranks-Earned'!W$4,IF(Requirements!DX89="","X",Requirements!DX89),""))</f>
        <v/>
      </c>
      <c r="G89" s="221" t="str">
        <f>IF(F89="","",IF(AND(Requirements!EB89="X",COUNTA(Requirements!DZ89:EH89)='Ranks-Earned'!X$4),IF(Requirements!EI89="","X",Requirements!EI89),""))</f>
        <v/>
      </c>
      <c r="H89" s="221" t="str">
        <f>IF(G89="","",IF(AND(Requirements!EM89="X",COUNTA(Requirements!EK89:ER89)='Ranks-Earned'!Y$4),IF(Requirements!ES89="","X",Requirements!ES89),""))</f>
        <v/>
      </c>
      <c r="I89" s="221" t="str">
        <f>IF(H89="","",IF(AND(Requirements!EW89="X",COUNTA(Requirements!EU89:FA89)='Ranks-Earned'!Z$4),IF(Requirements!FB89="","X",Requirements!FB89),""))</f>
        <v/>
      </c>
      <c r="J89" s="221" t="str">
        <f>IF(I89="","",IF(AND(Requirements!FG89="X",COUNTA(Requirements!FD89:FH89)='Ranks-Earned'!AA$4),IF(Requirements!FI89="","X",Requirements!FI89),""))</f>
        <v/>
      </c>
      <c r="K89" s="221" t="str">
        <f>IF(J89="","",IF(AND(Requirements!FN89="X",COUNTA(Requirements!FK89:FO89)='Ranks-Earned'!AB$4),IF(Requirements!FP89="","X",Requirements!FP89),""))</f>
        <v/>
      </c>
      <c r="L89" s="221" t="str">
        <f>IF(K89="","",IF(AND(Requirements!FU89="X",COUNTA(Requirements!FR89:FV89)='Ranks-Earned'!AC$4),IF(Requirements!FW89="","X",Requirements!FW89),""))</f>
        <v/>
      </c>
      <c r="M89" s="221" t="str">
        <f>IF(L89="","",IF(AND(Requirements!GB89="X",COUNTA(Requirements!FY89:GC89)='Ranks-Earned'!AD$4),IF(Requirements!GD89="","X",Requirements!GD89),""))</f>
        <v/>
      </c>
      <c r="N89" s="221" t="str">
        <f>IF(M89="","",IF(AND(Requirements!GI89="X",COUNTA(Requirements!GF89:GJ89)='Ranks-Earned'!AE$4),IF(Requirements!GK89="","X",Requirements!GK89),""))</f>
        <v/>
      </c>
      <c r="O89" s="221" t="str">
        <f>IF(N89="","",IF(AND(Requirements!GP89="X",COUNTA(Requirements!GM89:GQ89)='Ranks-Earned'!AF$4),IF(Requirements!GR89="","X",Requirements!GR89),""))</f>
        <v/>
      </c>
      <c r="P89" s="221" t="str">
        <f>IF(O89="","",IF(AND(Requirements!GW89="X",COUNTA(Requirements!GT89:GX89)='Ranks-Earned'!AG$4),IF(Requirements!GY89="","X",Requirements!GY89),""))</f>
        <v/>
      </c>
      <c r="Q89" s="221" t="str">
        <f>IF(P89="","",IF(AND(Requirements!HD89="X",COUNTA(Requirements!HA89:HE89)='Ranks-Earned'!AH$4),IF(Requirements!HF89="","X",Requirements!HF89),""))</f>
        <v/>
      </c>
      <c r="R89" s="221" t="str">
        <f>IF(Q89="","",IF(AND(Requirements!HK89="X",COUNTA(Requirements!HH89:HL89)='Ranks-Earned'!AI$4),IF(Requirements!HM89="","X",Requirements!HM89),""))</f>
        <v/>
      </c>
    </row>
    <row r="90" spans="1:18" x14ac:dyDescent="0.3">
      <c r="A90" s="31" t="str">
        <f>IF(Requirements!A90="","",Requirements!A90)</f>
        <v/>
      </c>
      <c r="B90" s="33" t="str">
        <f>IF(Requirements!B90="","",Requirements!B90)</f>
        <v/>
      </c>
      <c r="C90" s="221" t="str">
        <f>IF(COUNTA(Requirements!C90:T90)='Ranks-Earned'!T$4,IF(Requirements!U90="","X",Requirements!U90),"")</f>
        <v/>
      </c>
      <c r="D90" s="221" t="str">
        <f>IF(C90="","",IF(COUNTA(Requirements!W90:AV90)='Ranks-Earned'!U$4,IF(Requirements!AW90="","X",Requirements!AW90),""))</f>
        <v/>
      </c>
      <c r="E90" s="221" t="str">
        <f>IF(D90="","",IF(COUNTA(Requirements!AY90:CI90)='Ranks-Earned'!V$4,IF(Requirements!CJ90="","X",Requirements!CJ90),""))</f>
        <v/>
      </c>
      <c r="F90" s="221" t="str">
        <f>IF(E90="","",IF(COUNTA(Requirements!CL90:DW90)='Ranks-Earned'!W$4,IF(Requirements!DX90="","X",Requirements!DX90),""))</f>
        <v/>
      </c>
      <c r="G90" s="221" t="str">
        <f>IF(F90="","",IF(AND(Requirements!EB90="X",COUNTA(Requirements!DZ90:EH90)='Ranks-Earned'!X$4),IF(Requirements!EI90="","X",Requirements!EI90),""))</f>
        <v/>
      </c>
      <c r="H90" s="221" t="str">
        <f>IF(G90="","",IF(AND(Requirements!EM90="X",COUNTA(Requirements!EK90:ER90)='Ranks-Earned'!Y$4),IF(Requirements!ES90="","X",Requirements!ES90),""))</f>
        <v/>
      </c>
      <c r="I90" s="221" t="str">
        <f>IF(H90="","",IF(AND(Requirements!EW90="X",COUNTA(Requirements!EU90:FA90)='Ranks-Earned'!Z$4),IF(Requirements!FB90="","X",Requirements!FB90),""))</f>
        <v/>
      </c>
      <c r="J90" s="221" t="str">
        <f>IF(I90="","",IF(AND(Requirements!FG90="X",COUNTA(Requirements!FD90:FH90)='Ranks-Earned'!AA$4),IF(Requirements!FI90="","X",Requirements!FI90),""))</f>
        <v/>
      </c>
      <c r="K90" s="221" t="str">
        <f>IF(J90="","",IF(AND(Requirements!FN90="X",COUNTA(Requirements!FK90:FO90)='Ranks-Earned'!AB$4),IF(Requirements!FP90="","X",Requirements!FP90),""))</f>
        <v/>
      </c>
      <c r="L90" s="221" t="str">
        <f>IF(K90="","",IF(AND(Requirements!FU90="X",COUNTA(Requirements!FR90:FV90)='Ranks-Earned'!AC$4),IF(Requirements!FW90="","X",Requirements!FW90),""))</f>
        <v/>
      </c>
      <c r="M90" s="221" t="str">
        <f>IF(L90="","",IF(AND(Requirements!GB90="X",COUNTA(Requirements!FY90:GC90)='Ranks-Earned'!AD$4),IF(Requirements!GD90="","X",Requirements!GD90),""))</f>
        <v/>
      </c>
      <c r="N90" s="221" t="str">
        <f>IF(M90="","",IF(AND(Requirements!GI90="X",COUNTA(Requirements!GF90:GJ90)='Ranks-Earned'!AE$4),IF(Requirements!GK90="","X",Requirements!GK90),""))</f>
        <v/>
      </c>
      <c r="O90" s="221" t="str">
        <f>IF(N90="","",IF(AND(Requirements!GP90="X",COUNTA(Requirements!GM90:GQ90)='Ranks-Earned'!AF$4),IF(Requirements!GR90="","X",Requirements!GR90),""))</f>
        <v/>
      </c>
      <c r="P90" s="221" t="str">
        <f>IF(O90="","",IF(AND(Requirements!GW90="X",COUNTA(Requirements!GT90:GX90)='Ranks-Earned'!AG$4),IF(Requirements!GY90="","X",Requirements!GY90),""))</f>
        <v/>
      </c>
      <c r="Q90" s="221" t="str">
        <f>IF(P90="","",IF(AND(Requirements!HD90="X",COUNTA(Requirements!HA90:HE90)='Ranks-Earned'!AH$4),IF(Requirements!HF90="","X",Requirements!HF90),""))</f>
        <v/>
      </c>
      <c r="R90" s="221" t="str">
        <f>IF(Q90="","",IF(AND(Requirements!HK90="X",COUNTA(Requirements!HH90:HL90)='Ranks-Earned'!AI$4),IF(Requirements!HM90="","X",Requirements!HM90),""))</f>
        <v/>
      </c>
    </row>
    <row r="91" spans="1:18" x14ac:dyDescent="0.3">
      <c r="A91" s="31" t="str">
        <f>IF(Requirements!A91="","",Requirements!A91)</f>
        <v/>
      </c>
      <c r="B91" s="33" t="str">
        <f>IF(Requirements!B91="","",Requirements!B91)</f>
        <v/>
      </c>
      <c r="C91" s="221" t="str">
        <f>IF(COUNTA(Requirements!C91:T91)='Ranks-Earned'!T$4,IF(Requirements!U91="","X",Requirements!U91),"")</f>
        <v/>
      </c>
      <c r="D91" s="221" t="str">
        <f>IF(C91="","",IF(COUNTA(Requirements!W91:AV91)='Ranks-Earned'!U$4,IF(Requirements!AW91="","X",Requirements!AW91),""))</f>
        <v/>
      </c>
      <c r="E91" s="221" t="str">
        <f>IF(D91="","",IF(COUNTA(Requirements!AY91:CI91)='Ranks-Earned'!V$4,IF(Requirements!CJ91="","X",Requirements!CJ91),""))</f>
        <v/>
      </c>
      <c r="F91" s="221" t="str">
        <f>IF(E91="","",IF(COUNTA(Requirements!CL91:DW91)='Ranks-Earned'!W$4,IF(Requirements!DX91="","X",Requirements!DX91),""))</f>
        <v/>
      </c>
      <c r="G91" s="221" t="str">
        <f>IF(F91="","",IF(AND(Requirements!EB91="X",COUNTA(Requirements!DZ91:EH91)='Ranks-Earned'!X$4),IF(Requirements!EI91="","X",Requirements!EI91),""))</f>
        <v/>
      </c>
      <c r="H91" s="221" t="str">
        <f>IF(G91="","",IF(AND(Requirements!EM91="X",COUNTA(Requirements!EK91:ER91)='Ranks-Earned'!Y$4),IF(Requirements!ES91="","X",Requirements!ES91),""))</f>
        <v/>
      </c>
      <c r="I91" s="221" t="str">
        <f>IF(H91="","",IF(AND(Requirements!EW91="X",COUNTA(Requirements!EU91:FA91)='Ranks-Earned'!Z$4),IF(Requirements!FB91="","X",Requirements!FB91),""))</f>
        <v/>
      </c>
      <c r="J91" s="221" t="str">
        <f>IF(I91="","",IF(AND(Requirements!FG91="X",COUNTA(Requirements!FD91:FH91)='Ranks-Earned'!AA$4),IF(Requirements!FI91="","X",Requirements!FI91),""))</f>
        <v/>
      </c>
      <c r="K91" s="221" t="str">
        <f>IF(J91="","",IF(AND(Requirements!FN91="X",COUNTA(Requirements!FK91:FO91)='Ranks-Earned'!AB$4),IF(Requirements!FP91="","X",Requirements!FP91),""))</f>
        <v/>
      </c>
      <c r="L91" s="221" t="str">
        <f>IF(K91="","",IF(AND(Requirements!FU91="X",COUNTA(Requirements!FR91:FV91)='Ranks-Earned'!AC$4),IF(Requirements!FW91="","X",Requirements!FW91),""))</f>
        <v/>
      </c>
      <c r="M91" s="221" t="str">
        <f>IF(L91="","",IF(AND(Requirements!GB91="X",COUNTA(Requirements!FY91:GC91)='Ranks-Earned'!AD$4),IF(Requirements!GD91="","X",Requirements!GD91),""))</f>
        <v/>
      </c>
      <c r="N91" s="221" t="str">
        <f>IF(M91="","",IF(AND(Requirements!GI91="X",COUNTA(Requirements!GF91:GJ91)='Ranks-Earned'!AE$4),IF(Requirements!GK91="","X",Requirements!GK91),""))</f>
        <v/>
      </c>
      <c r="O91" s="221" t="str">
        <f>IF(N91="","",IF(AND(Requirements!GP91="X",COUNTA(Requirements!GM91:GQ91)='Ranks-Earned'!AF$4),IF(Requirements!GR91="","X",Requirements!GR91),""))</f>
        <v/>
      </c>
      <c r="P91" s="221" t="str">
        <f>IF(O91="","",IF(AND(Requirements!GW91="X",COUNTA(Requirements!GT91:GX91)='Ranks-Earned'!AG$4),IF(Requirements!GY91="","X",Requirements!GY91),""))</f>
        <v/>
      </c>
      <c r="Q91" s="221" t="str">
        <f>IF(P91="","",IF(AND(Requirements!HD91="X",COUNTA(Requirements!HA91:HE91)='Ranks-Earned'!AH$4),IF(Requirements!HF91="","X",Requirements!HF91),""))</f>
        <v/>
      </c>
      <c r="R91" s="221" t="str">
        <f>IF(Q91="","",IF(AND(Requirements!HK91="X",COUNTA(Requirements!HH91:HL91)='Ranks-Earned'!AI$4),IF(Requirements!HM91="","X",Requirements!HM91),""))</f>
        <v/>
      </c>
    </row>
    <row r="92" spans="1:18" x14ac:dyDescent="0.3">
      <c r="A92" s="31" t="str">
        <f>IF(Requirements!A92="","",Requirements!A92)</f>
        <v/>
      </c>
      <c r="B92" s="33" t="str">
        <f>IF(Requirements!B92="","",Requirements!B92)</f>
        <v/>
      </c>
      <c r="C92" s="221" t="str">
        <f>IF(COUNTA(Requirements!C92:T92)='Ranks-Earned'!T$4,IF(Requirements!U92="","X",Requirements!U92),"")</f>
        <v/>
      </c>
      <c r="D92" s="221" t="str">
        <f>IF(C92="","",IF(COUNTA(Requirements!W92:AV92)='Ranks-Earned'!U$4,IF(Requirements!AW92="","X",Requirements!AW92),""))</f>
        <v/>
      </c>
      <c r="E92" s="221" t="str">
        <f>IF(D92="","",IF(COUNTA(Requirements!AY92:CI92)='Ranks-Earned'!V$4,IF(Requirements!CJ92="","X",Requirements!CJ92),""))</f>
        <v/>
      </c>
      <c r="F92" s="221" t="str">
        <f>IF(E92="","",IF(COUNTA(Requirements!CL92:DW92)='Ranks-Earned'!W$4,IF(Requirements!DX92="","X",Requirements!DX92),""))</f>
        <v/>
      </c>
      <c r="G92" s="221" t="str">
        <f>IF(F92="","",IF(AND(Requirements!EB92="X",COUNTA(Requirements!DZ92:EH92)='Ranks-Earned'!X$4),IF(Requirements!EI92="","X",Requirements!EI92),""))</f>
        <v/>
      </c>
      <c r="H92" s="221" t="str">
        <f>IF(G92="","",IF(AND(Requirements!EM92="X",COUNTA(Requirements!EK92:ER92)='Ranks-Earned'!Y$4),IF(Requirements!ES92="","X",Requirements!ES92),""))</f>
        <v/>
      </c>
      <c r="I92" s="221" t="str">
        <f>IF(H92="","",IF(AND(Requirements!EW92="X",COUNTA(Requirements!EU92:FA92)='Ranks-Earned'!Z$4),IF(Requirements!FB92="","X",Requirements!FB92),""))</f>
        <v/>
      </c>
      <c r="J92" s="221" t="str">
        <f>IF(I92="","",IF(AND(Requirements!FG92="X",COUNTA(Requirements!FD92:FH92)='Ranks-Earned'!AA$4),IF(Requirements!FI92="","X",Requirements!FI92),""))</f>
        <v/>
      </c>
      <c r="K92" s="221" t="str">
        <f>IF(J92="","",IF(AND(Requirements!FN92="X",COUNTA(Requirements!FK92:FO92)='Ranks-Earned'!AB$4),IF(Requirements!FP92="","X",Requirements!FP92),""))</f>
        <v/>
      </c>
      <c r="L92" s="221" t="str">
        <f>IF(K92="","",IF(AND(Requirements!FU92="X",COUNTA(Requirements!FR92:FV92)='Ranks-Earned'!AC$4),IF(Requirements!FW92="","X",Requirements!FW92),""))</f>
        <v/>
      </c>
      <c r="M92" s="221" t="str">
        <f>IF(L92="","",IF(AND(Requirements!GB92="X",COUNTA(Requirements!FY92:GC92)='Ranks-Earned'!AD$4),IF(Requirements!GD92="","X",Requirements!GD92),""))</f>
        <v/>
      </c>
      <c r="N92" s="221" t="str">
        <f>IF(M92="","",IF(AND(Requirements!GI92="X",COUNTA(Requirements!GF92:GJ92)='Ranks-Earned'!AE$4),IF(Requirements!GK92="","X",Requirements!GK92),""))</f>
        <v/>
      </c>
      <c r="O92" s="221" t="str">
        <f>IF(N92="","",IF(AND(Requirements!GP92="X",COUNTA(Requirements!GM92:GQ92)='Ranks-Earned'!AF$4),IF(Requirements!GR92="","X",Requirements!GR92),""))</f>
        <v/>
      </c>
      <c r="P92" s="221" t="str">
        <f>IF(O92="","",IF(AND(Requirements!GW92="X",COUNTA(Requirements!GT92:GX92)='Ranks-Earned'!AG$4),IF(Requirements!GY92="","X",Requirements!GY92),""))</f>
        <v/>
      </c>
      <c r="Q92" s="221" t="str">
        <f>IF(P92="","",IF(AND(Requirements!HD92="X",COUNTA(Requirements!HA92:HE92)='Ranks-Earned'!AH$4),IF(Requirements!HF92="","X",Requirements!HF92),""))</f>
        <v/>
      </c>
      <c r="R92" s="221" t="str">
        <f>IF(Q92="","",IF(AND(Requirements!HK92="X",COUNTA(Requirements!HH92:HL92)='Ranks-Earned'!AI$4),IF(Requirements!HM92="","X",Requirements!HM92),""))</f>
        <v/>
      </c>
    </row>
    <row r="93" spans="1:18" x14ac:dyDescent="0.3">
      <c r="A93" s="31" t="str">
        <f>IF(Requirements!A93="","",Requirements!A93)</f>
        <v/>
      </c>
      <c r="B93" s="33" t="str">
        <f>IF(Requirements!B93="","",Requirements!B93)</f>
        <v/>
      </c>
      <c r="C93" s="221" t="str">
        <f>IF(COUNTA(Requirements!C93:T93)='Ranks-Earned'!T$4,IF(Requirements!U93="","X",Requirements!U93),"")</f>
        <v/>
      </c>
      <c r="D93" s="221" t="str">
        <f>IF(C93="","",IF(COUNTA(Requirements!W93:AV93)='Ranks-Earned'!U$4,IF(Requirements!AW93="","X",Requirements!AW93),""))</f>
        <v/>
      </c>
      <c r="E93" s="221" t="str">
        <f>IF(D93="","",IF(COUNTA(Requirements!AY93:CI93)='Ranks-Earned'!V$4,IF(Requirements!CJ93="","X",Requirements!CJ93),""))</f>
        <v/>
      </c>
      <c r="F93" s="221" t="str">
        <f>IF(E93="","",IF(COUNTA(Requirements!CL93:DW93)='Ranks-Earned'!W$4,IF(Requirements!DX93="","X",Requirements!DX93),""))</f>
        <v/>
      </c>
      <c r="G93" s="221" t="str">
        <f>IF(F93="","",IF(AND(Requirements!EB93="X",COUNTA(Requirements!DZ93:EH93)='Ranks-Earned'!X$4),IF(Requirements!EI93="","X",Requirements!EI93),""))</f>
        <v/>
      </c>
      <c r="H93" s="221" t="str">
        <f>IF(G93="","",IF(AND(Requirements!EM93="X",COUNTA(Requirements!EK93:ER93)='Ranks-Earned'!Y$4),IF(Requirements!ES93="","X",Requirements!ES93),""))</f>
        <v/>
      </c>
      <c r="I93" s="221" t="str">
        <f>IF(H93="","",IF(AND(Requirements!EW93="X",COUNTA(Requirements!EU93:FA93)='Ranks-Earned'!Z$4),IF(Requirements!FB93="","X",Requirements!FB93),""))</f>
        <v/>
      </c>
      <c r="J93" s="221" t="str">
        <f>IF(I93="","",IF(AND(Requirements!FG93="X",COUNTA(Requirements!FD93:FH93)='Ranks-Earned'!AA$4),IF(Requirements!FI93="","X",Requirements!FI93),""))</f>
        <v/>
      </c>
      <c r="K93" s="221" t="str">
        <f>IF(J93="","",IF(AND(Requirements!FN93="X",COUNTA(Requirements!FK93:FO93)='Ranks-Earned'!AB$4),IF(Requirements!FP93="","X",Requirements!FP93),""))</f>
        <v/>
      </c>
      <c r="L93" s="221" t="str">
        <f>IF(K93="","",IF(AND(Requirements!FU93="X",COUNTA(Requirements!FR93:FV93)='Ranks-Earned'!AC$4),IF(Requirements!FW93="","X",Requirements!FW93),""))</f>
        <v/>
      </c>
      <c r="M93" s="221" t="str">
        <f>IF(L93="","",IF(AND(Requirements!GB93="X",COUNTA(Requirements!FY93:GC93)='Ranks-Earned'!AD$4),IF(Requirements!GD93="","X",Requirements!GD93),""))</f>
        <v/>
      </c>
      <c r="N93" s="221" t="str">
        <f>IF(M93="","",IF(AND(Requirements!GI93="X",COUNTA(Requirements!GF93:GJ93)='Ranks-Earned'!AE$4),IF(Requirements!GK93="","X",Requirements!GK93),""))</f>
        <v/>
      </c>
      <c r="O93" s="221" t="str">
        <f>IF(N93="","",IF(AND(Requirements!GP93="X",COUNTA(Requirements!GM93:GQ93)='Ranks-Earned'!AF$4),IF(Requirements!GR93="","X",Requirements!GR93),""))</f>
        <v/>
      </c>
      <c r="P93" s="221" t="str">
        <f>IF(O93="","",IF(AND(Requirements!GW93="X",COUNTA(Requirements!GT93:GX93)='Ranks-Earned'!AG$4),IF(Requirements!GY93="","X",Requirements!GY93),""))</f>
        <v/>
      </c>
      <c r="Q93" s="221" t="str">
        <f>IF(P93="","",IF(AND(Requirements!HD93="X",COUNTA(Requirements!HA93:HE93)='Ranks-Earned'!AH$4),IF(Requirements!HF93="","X",Requirements!HF93),""))</f>
        <v/>
      </c>
      <c r="R93" s="221" t="str">
        <f>IF(Q93="","",IF(AND(Requirements!HK93="X",COUNTA(Requirements!HH93:HL93)='Ranks-Earned'!AI$4),IF(Requirements!HM93="","X",Requirements!HM93),""))</f>
        <v/>
      </c>
    </row>
    <row r="94" spans="1:18" x14ac:dyDescent="0.3">
      <c r="A94" s="31" t="str">
        <f>IF(Requirements!A94="","",Requirements!A94)</f>
        <v/>
      </c>
      <c r="B94" s="33" t="str">
        <f>IF(Requirements!B94="","",Requirements!B94)</f>
        <v/>
      </c>
      <c r="C94" s="221" t="str">
        <f>IF(COUNTA(Requirements!C94:T94)='Ranks-Earned'!T$4,IF(Requirements!U94="","X",Requirements!U94),"")</f>
        <v/>
      </c>
      <c r="D94" s="221" t="str">
        <f>IF(C94="","",IF(COUNTA(Requirements!W94:AV94)='Ranks-Earned'!U$4,IF(Requirements!AW94="","X",Requirements!AW94),""))</f>
        <v/>
      </c>
      <c r="E94" s="221" t="str">
        <f>IF(D94="","",IF(COUNTA(Requirements!AY94:CI94)='Ranks-Earned'!V$4,IF(Requirements!CJ94="","X",Requirements!CJ94),""))</f>
        <v/>
      </c>
      <c r="F94" s="221" t="str">
        <f>IF(E94="","",IF(COUNTA(Requirements!CL94:DW94)='Ranks-Earned'!W$4,IF(Requirements!DX94="","X",Requirements!DX94),""))</f>
        <v/>
      </c>
      <c r="G94" s="221" t="str">
        <f>IF(F94="","",IF(AND(Requirements!EB94="X",COUNTA(Requirements!DZ94:EH94)='Ranks-Earned'!X$4),IF(Requirements!EI94="","X",Requirements!EI94),""))</f>
        <v/>
      </c>
      <c r="H94" s="221" t="str">
        <f>IF(G94="","",IF(AND(Requirements!EM94="X",COUNTA(Requirements!EK94:ER94)='Ranks-Earned'!Y$4),IF(Requirements!ES94="","X",Requirements!ES94),""))</f>
        <v/>
      </c>
      <c r="I94" s="221" t="str">
        <f>IF(H94="","",IF(AND(Requirements!EW94="X",COUNTA(Requirements!EU94:FA94)='Ranks-Earned'!Z$4),IF(Requirements!FB94="","X",Requirements!FB94),""))</f>
        <v/>
      </c>
      <c r="J94" s="221" t="str">
        <f>IF(I94="","",IF(AND(Requirements!FG94="X",COUNTA(Requirements!FD94:FH94)='Ranks-Earned'!AA$4),IF(Requirements!FI94="","X",Requirements!FI94),""))</f>
        <v/>
      </c>
      <c r="K94" s="221" t="str">
        <f>IF(J94="","",IF(AND(Requirements!FN94="X",COUNTA(Requirements!FK94:FO94)='Ranks-Earned'!AB$4),IF(Requirements!FP94="","X",Requirements!FP94),""))</f>
        <v/>
      </c>
      <c r="L94" s="221" t="str">
        <f>IF(K94="","",IF(AND(Requirements!FU94="X",COUNTA(Requirements!FR94:FV94)='Ranks-Earned'!AC$4),IF(Requirements!FW94="","X",Requirements!FW94),""))</f>
        <v/>
      </c>
      <c r="M94" s="221" t="str">
        <f>IF(L94="","",IF(AND(Requirements!GB94="X",COUNTA(Requirements!FY94:GC94)='Ranks-Earned'!AD$4),IF(Requirements!GD94="","X",Requirements!GD94),""))</f>
        <v/>
      </c>
      <c r="N94" s="221" t="str">
        <f>IF(M94="","",IF(AND(Requirements!GI94="X",COUNTA(Requirements!GF94:GJ94)='Ranks-Earned'!AE$4),IF(Requirements!GK94="","X",Requirements!GK94),""))</f>
        <v/>
      </c>
      <c r="O94" s="221" t="str">
        <f>IF(N94="","",IF(AND(Requirements!GP94="X",COUNTA(Requirements!GM94:GQ94)='Ranks-Earned'!AF$4),IF(Requirements!GR94="","X",Requirements!GR94),""))</f>
        <v/>
      </c>
      <c r="P94" s="221" t="str">
        <f>IF(O94="","",IF(AND(Requirements!GW94="X",COUNTA(Requirements!GT94:GX94)='Ranks-Earned'!AG$4),IF(Requirements!GY94="","X",Requirements!GY94),""))</f>
        <v/>
      </c>
      <c r="Q94" s="221" t="str">
        <f>IF(P94="","",IF(AND(Requirements!HD94="X",COUNTA(Requirements!HA94:HE94)='Ranks-Earned'!AH$4),IF(Requirements!HF94="","X",Requirements!HF94),""))</f>
        <v/>
      </c>
      <c r="R94" s="221" t="str">
        <f>IF(Q94="","",IF(AND(Requirements!HK94="X",COUNTA(Requirements!HH94:HL94)='Ranks-Earned'!AI$4),IF(Requirements!HM94="","X",Requirements!HM94),""))</f>
        <v/>
      </c>
    </row>
    <row r="95" spans="1:18" x14ac:dyDescent="0.3">
      <c r="A95" s="31" t="str">
        <f>IF(Requirements!A95="","",Requirements!A95)</f>
        <v/>
      </c>
      <c r="B95" s="33" t="str">
        <f>IF(Requirements!B95="","",Requirements!B95)</f>
        <v/>
      </c>
      <c r="C95" s="221" t="str">
        <f>IF(COUNTA(Requirements!C95:T95)='Ranks-Earned'!T$4,IF(Requirements!U95="","X",Requirements!U95),"")</f>
        <v/>
      </c>
      <c r="D95" s="221" t="str">
        <f>IF(C95="","",IF(COUNTA(Requirements!W95:AV95)='Ranks-Earned'!U$4,IF(Requirements!AW95="","X",Requirements!AW95),""))</f>
        <v/>
      </c>
      <c r="E95" s="221" t="str">
        <f>IF(D95="","",IF(COUNTA(Requirements!AY95:CI95)='Ranks-Earned'!V$4,IF(Requirements!CJ95="","X",Requirements!CJ95),""))</f>
        <v/>
      </c>
      <c r="F95" s="221" t="str">
        <f>IF(E95="","",IF(COUNTA(Requirements!CL95:DW95)='Ranks-Earned'!W$4,IF(Requirements!DX95="","X",Requirements!DX95),""))</f>
        <v/>
      </c>
      <c r="G95" s="221" t="str">
        <f>IF(F95="","",IF(AND(Requirements!EB95="X",COUNTA(Requirements!DZ95:EH95)='Ranks-Earned'!X$4),IF(Requirements!EI95="","X",Requirements!EI95),""))</f>
        <v/>
      </c>
      <c r="H95" s="221" t="str">
        <f>IF(G95="","",IF(AND(Requirements!EM95="X",COUNTA(Requirements!EK95:ER95)='Ranks-Earned'!Y$4),IF(Requirements!ES95="","X",Requirements!ES95),""))</f>
        <v/>
      </c>
      <c r="I95" s="221" t="str">
        <f>IF(H95="","",IF(AND(Requirements!EW95="X",COUNTA(Requirements!EU95:FA95)='Ranks-Earned'!Z$4),IF(Requirements!FB95="","X",Requirements!FB95),""))</f>
        <v/>
      </c>
      <c r="J95" s="221" t="str">
        <f>IF(I95="","",IF(AND(Requirements!FG95="X",COUNTA(Requirements!FD95:FH95)='Ranks-Earned'!AA$4),IF(Requirements!FI95="","X",Requirements!FI95),""))</f>
        <v/>
      </c>
      <c r="K95" s="221" t="str">
        <f>IF(J95="","",IF(AND(Requirements!FN95="X",COUNTA(Requirements!FK95:FO95)='Ranks-Earned'!AB$4),IF(Requirements!FP95="","X",Requirements!FP95),""))</f>
        <v/>
      </c>
      <c r="L95" s="221" t="str">
        <f>IF(K95="","",IF(AND(Requirements!FU95="X",COUNTA(Requirements!FR95:FV95)='Ranks-Earned'!AC$4),IF(Requirements!FW95="","X",Requirements!FW95),""))</f>
        <v/>
      </c>
      <c r="M95" s="221" t="str">
        <f>IF(L95="","",IF(AND(Requirements!GB95="X",COUNTA(Requirements!FY95:GC95)='Ranks-Earned'!AD$4),IF(Requirements!GD95="","X",Requirements!GD95),""))</f>
        <v/>
      </c>
      <c r="N95" s="221" t="str">
        <f>IF(M95="","",IF(AND(Requirements!GI95="X",COUNTA(Requirements!GF95:GJ95)='Ranks-Earned'!AE$4),IF(Requirements!GK95="","X",Requirements!GK95),""))</f>
        <v/>
      </c>
      <c r="O95" s="221" t="str">
        <f>IF(N95="","",IF(AND(Requirements!GP95="X",COUNTA(Requirements!GM95:GQ95)='Ranks-Earned'!AF$4),IF(Requirements!GR95="","X",Requirements!GR95),""))</f>
        <v/>
      </c>
      <c r="P95" s="221" t="str">
        <f>IF(O95="","",IF(AND(Requirements!GW95="X",COUNTA(Requirements!GT95:GX95)='Ranks-Earned'!AG$4),IF(Requirements!GY95="","X",Requirements!GY95),""))</f>
        <v/>
      </c>
      <c r="Q95" s="221" t="str">
        <f>IF(P95="","",IF(AND(Requirements!HD95="X",COUNTA(Requirements!HA95:HE95)='Ranks-Earned'!AH$4),IF(Requirements!HF95="","X",Requirements!HF95),""))</f>
        <v/>
      </c>
      <c r="R95" s="221" t="str">
        <f>IF(Q95="","",IF(AND(Requirements!HK95="X",COUNTA(Requirements!HH95:HL95)='Ranks-Earned'!AI$4),IF(Requirements!HM95="","X",Requirements!HM95),""))</f>
        <v/>
      </c>
    </row>
    <row r="96" spans="1:18" x14ac:dyDescent="0.3">
      <c r="A96" s="31" t="str">
        <f>IF(Requirements!A96="","",Requirements!A96)</f>
        <v/>
      </c>
      <c r="B96" s="33" t="str">
        <f>IF(Requirements!B96="","",Requirements!B96)</f>
        <v/>
      </c>
      <c r="C96" s="221" t="str">
        <f>IF(COUNTA(Requirements!C96:T96)='Ranks-Earned'!T$4,IF(Requirements!U96="","X",Requirements!U96),"")</f>
        <v/>
      </c>
      <c r="D96" s="221" t="str">
        <f>IF(C96="","",IF(COUNTA(Requirements!W96:AV96)='Ranks-Earned'!U$4,IF(Requirements!AW96="","X",Requirements!AW96),""))</f>
        <v/>
      </c>
      <c r="E96" s="221" t="str">
        <f>IF(D96="","",IF(COUNTA(Requirements!AY96:CI96)='Ranks-Earned'!V$4,IF(Requirements!CJ96="","X",Requirements!CJ96),""))</f>
        <v/>
      </c>
      <c r="F96" s="221" t="str">
        <f>IF(E96="","",IF(COUNTA(Requirements!CL96:DW96)='Ranks-Earned'!W$4,IF(Requirements!DX96="","X",Requirements!DX96),""))</f>
        <v/>
      </c>
      <c r="G96" s="221" t="str">
        <f>IF(F96="","",IF(AND(Requirements!EB96="X",COUNTA(Requirements!DZ96:EH96)='Ranks-Earned'!X$4),IF(Requirements!EI96="","X",Requirements!EI96),""))</f>
        <v/>
      </c>
      <c r="H96" s="221" t="str">
        <f>IF(G96="","",IF(AND(Requirements!EM96="X",COUNTA(Requirements!EK96:ER96)='Ranks-Earned'!Y$4),IF(Requirements!ES96="","X",Requirements!ES96),""))</f>
        <v/>
      </c>
      <c r="I96" s="221" t="str">
        <f>IF(H96="","",IF(AND(Requirements!EW96="X",COUNTA(Requirements!EU96:FA96)='Ranks-Earned'!Z$4),IF(Requirements!FB96="","X",Requirements!FB96),""))</f>
        <v/>
      </c>
      <c r="J96" s="221" t="str">
        <f>IF(I96="","",IF(AND(Requirements!FG96="X",COUNTA(Requirements!FD96:FH96)='Ranks-Earned'!AA$4),IF(Requirements!FI96="","X",Requirements!FI96),""))</f>
        <v/>
      </c>
      <c r="K96" s="221" t="str">
        <f>IF(J96="","",IF(AND(Requirements!FN96="X",COUNTA(Requirements!FK96:FO96)='Ranks-Earned'!AB$4),IF(Requirements!FP96="","X",Requirements!FP96),""))</f>
        <v/>
      </c>
      <c r="L96" s="221" t="str">
        <f>IF(K96="","",IF(AND(Requirements!FU96="X",COUNTA(Requirements!FR96:FV96)='Ranks-Earned'!AC$4),IF(Requirements!FW96="","X",Requirements!FW96),""))</f>
        <v/>
      </c>
      <c r="M96" s="221" t="str">
        <f>IF(L96="","",IF(AND(Requirements!GB96="X",COUNTA(Requirements!FY96:GC96)='Ranks-Earned'!AD$4),IF(Requirements!GD96="","X",Requirements!GD96),""))</f>
        <v/>
      </c>
      <c r="N96" s="221" t="str">
        <f>IF(M96="","",IF(AND(Requirements!GI96="X",COUNTA(Requirements!GF96:GJ96)='Ranks-Earned'!AE$4),IF(Requirements!GK96="","X",Requirements!GK96),""))</f>
        <v/>
      </c>
      <c r="O96" s="221" t="str">
        <f>IF(N96="","",IF(AND(Requirements!GP96="X",COUNTA(Requirements!GM96:GQ96)='Ranks-Earned'!AF$4),IF(Requirements!GR96="","X",Requirements!GR96),""))</f>
        <v/>
      </c>
      <c r="P96" s="221" t="str">
        <f>IF(O96="","",IF(AND(Requirements!GW96="X",COUNTA(Requirements!GT96:GX96)='Ranks-Earned'!AG$4),IF(Requirements!GY96="","X",Requirements!GY96),""))</f>
        <v/>
      </c>
      <c r="Q96" s="221" t="str">
        <f>IF(P96="","",IF(AND(Requirements!HD96="X",COUNTA(Requirements!HA96:HE96)='Ranks-Earned'!AH$4),IF(Requirements!HF96="","X",Requirements!HF96),""))</f>
        <v/>
      </c>
      <c r="R96" s="221" t="str">
        <f>IF(Q96="","",IF(AND(Requirements!HK96="X",COUNTA(Requirements!HH96:HL96)='Ranks-Earned'!AI$4),IF(Requirements!HM96="","X",Requirements!HM96),""))</f>
        <v/>
      </c>
    </row>
    <row r="97" spans="1:18" x14ac:dyDescent="0.3">
      <c r="A97" s="31" t="str">
        <f>IF(Requirements!A97="","",Requirements!A97)</f>
        <v/>
      </c>
      <c r="B97" s="33" t="str">
        <f>IF(Requirements!B97="","",Requirements!B97)</f>
        <v/>
      </c>
      <c r="C97" s="221" t="str">
        <f>IF(COUNTA(Requirements!C97:T97)='Ranks-Earned'!T$4,IF(Requirements!U97="","X",Requirements!U97),"")</f>
        <v/>
      </c>
      <c r="D97" s="221" t="str">
        <f>IF(C97="","",IF(COUNTA(Requirements!W97:AV97)='Ranks-Earned'!U$4,IF(Requirements!AW97="","X",Requirements!AW97),""))</f>
        <v/>
      </c>
      <c r="E97" s="221" t="str">
        <f>IF(D97="","",IF(COUNTA(Requirements!AY97:CI97)='Ranks-Earned'!V$4,IF(Requirements!CJ97="","X",Requirements!CJ97),""))</f>
        <v/>
      </c>
      <c r="F97" s="221" t="str">
        <f>IF(E97="","",IF(COUNTA(Requirements!CL97:DW97)='Ranks-Earned'!W$4,IF(Requirements!DX97="","X",Requirements!DX97),""))</f>
        <v/>
      </c>
      <c r="G97" s="221" t="str">
        <f>IF(F97="","",IF(AND(Requirements!EB97="X",COUNTA(Requirements!DZ97:EH97)='Ranks-Earned'!X$4),IF(Requirements!EI97="","X",Requirements!EI97),""))</f>
        <v/>
      </c>
      <c r="H97" s="221" t="str">
        <f>IF(G97="","",IF(AND(Requirements!EM97="X",COUNTA(Requirements!EK97:ER97)='Ranks-Earned'!Y$4),IF(Requirements!ES97="","X",Requirements!ES97),""))</f>
        <v/>
      </c>
      <c r="I97" s="221" t="str">
        <f>IF(H97="","",IF(AND(Requirements!EW97="X",COUNTA(Requirements!EU97:FA97)='Ranks-Earned'!Z$4),IF(Requirements!FB97="","X",Requirements!FB97),""))</f>
        <v/>
      </c>
      <c r="J97" s="221" t="str">
        <f>IF(I97="","",IF(AND(Requirements!FG97="X",COUNTA(Requirements!FD97:FH97)='Ranks-Earned'!AA$4),IF(Requirements!FI97="","X",Requirements!FI97),""))</f>
        <v/>
      </c>
      <c r="K97" s="221" t="str">
        <f>IF(J97="","",IF(AND(Requirements!FN97="X",COUNTA(Requirements!FK97:FO97)='Ranks-Earned'!AB$4),IF(Requirements!FP97="","X",Requirements!FP97),""))</f>
        <v/>
      </c>
      <c r="L97" s="221" t="str">
        <f>IF(K97="","",IF(AND(Requirements!FU97="X",COUNTA(Requirements!FR97:FV97)='Ranks-Earned'!AC$4),IF(Requirements!FW97="","X",Requirements!FW97),""))</f>
        <v/>
      </c>
      <c r="M97" s="221" t="str">
        <f>IF(L97="","",IF(AND(Requirements!GB97="X",COUNTA(Requirements!FY97:GC97)='Ranks-Earned'!AD$4),IF(Requirements!GD97="","X",Requirements!GD97),""))</f>
        <v/>
      </c>
      <c r="N97" s="221" t="str">
        <f>IF(M97="","",IF(AND(Requirements!GI97="X",COUNTA(Requirements!GF97:GJ97)='Ranks-Earned'!AE$4),IF(Requirements!GK97="","X",Requirements!GK97),""))</f>
        <v/>
      </c>
      <c r="O97" s="221" t="str">
        <f>IF(N97="","",IF(AND(Requirements!GP97="X",COUNTA(Requirements!GM97:GQ97)='Ranks-Earned'!AF$4),IF(Requirements!GR97="","X",Requirements!GR97),""))</f>
        <v/>
      </c>
      <c r="P97" s="221" t="str">
        <f>IF(O97="","",IF(AND(Requirements!GW97="X",COUNTA(Requirements!GT97:GX97)='Ranks-Earned'!AG$4),IF(Requirements!GY97="","X",Requirements!GY97),""))</f>
        <v/>
      </c>
      <c r="Q97" s="221" t="str">
        <f>IF(P97="","",IF(AND(Requirements!HD97="X",COUNTA(Requirements!HA97:HE97)='Ranks-Earned'!AH$4),IF(Requirements!HF97="","X",Requirements!HF97),""))</f>
        <v/>
      </c>
      <c r="R97" s="221" t="str">
        <f>IF(Q97="","",IF(AND(Requirements!HK97="X",COUNTA(Requirements!HH97:HL97)='Ranks-Earned'!AI$4),IF(Requirements!HM97="","X",Requirements!HM97),""))</f>
        <v/>
      </c>
    </row>
    <row r="98" spans="1:18" x14ac:dyDescent="0.3">
      <c r="A98" s="31" t="str">
        <f>IF(Requirements!A98="","",Requirements!A98)</f>
        <v/>
      </c>
      <c r="B98" s="33" t="str">
        <f>IF(Requirements!B98="","",Requirements!B98)</f>
        <v/>
      </c>
      <c r="C98" s="221" t="str">
        <f>IF(COUNTA(Requirements!C98:T98)='Ranks-Earned'!T$4,IF(Requirements!U98="","X",Requirements!U98),"")</f>
        <v/>
      </c>
      <c r="D98" s="221" t="str">
        <f>IF(C98="","",IF(COUNTA(Requirements!W98:AV98)='Ranks-Earned'!U$4,IF(Requirements!AW98="","X",Requirements!AW98),""))</f>
        <v/>
      </c>
      <c r="E98" s="221" t="str">
        <f>IF(D98="","",IF(COUNTA(Requirements!AY98:CI98)='Ranks-Earned'!V$4,IF(Requirements!CJ98="","X",Requirements!CJ98),""))</f>
        <v/>
      </c>
      <c r="F98" s="221" t="str">
        <f>IF(E98="","",IF(COUNTA(Requirements!CL98:DW98)='Ranks-Earned'!W$4,IF(Requirements!DX98="","X",Requirements!DX98),""))</f>
        <v/>
      </c>
      <c r="G98" s="221" t="str">
        <f>IF(F98="","",IF(AND(Requirements!EB98="X",COUNTA(Requirements!DZ98:EH98)='Ranks-Earned'!X$4),IF(Requirements!EI98="","X",Requirements!EI98),""))</f>
        <v/>
      </c>
      <c r="H98" s="221" t="str">
        <f>IF(G98="","",IF(AND(Requirements!EM98="X",COUNTA(Requirements!EK98:ER98)='Ranks-Earned'!Y$4),IF(Requirements!ES98="","X",Requirements!ES98),""))</f>
        <v/>
      </c>
      <c r="I98" s="221" t="str">
        <f>IF(H98="","",IF(AND(Requirements!EW98="X",COUNTA(Requirements!EU98:FA98)='Ranks-Earned'!Z$4),IF(Requirements!FB98="","X",Requirements!FB98),""))</f>
        <v/>
      </c>
      <c r="J98" s="221" t="str">
        <f>IF(I98="","",IF(AND(Requirements!FG98="X",COUNTA(Requirements!FD98:FH98)='Ranks-Earned'!AA$4),IF(Requirements!FI98="","X",Requirements!FI98),""))</f>
        <v/>
      </c>
      <c r="K98" s="221" t="str">
        <f>IF(J98="","",IF(AND(Requirements!FN98="X",COUNTA(Requirements!FK98:FO98)='Ranks-Earned'!AB$4),IF(Requirements!FP98="","X",Requirements!FP98),""))</f>
        <v/>
      </c>
      <c r="L98" s="221" t="str">
        <f>IF(K98="","",IF(AND(Requirements!FU98="X",COUNTA(Requirements!FR98:FV98)='Ranks-Earned'!AC$4),IF(Requirements!FW98="","X",Requirements!FW98),""))</f>
        <v/>
      </c>
      <c r="M98" s="221" t="str">
        <f>IF(L98="","",IF(AND(Requirements!GB98="X",COUNTA(Requirements!FY98:GC98)='Ranks-Earned'!AD$4),IF(Requirements!GD98="","X",Requirements!GD98),""))</f>
        <v/>
      </c>
      <c r="N98" s="221" t="str">
        <f>IF(M98="","",IF(AND(Requirements!GI98="X",COUNTA(Requirements!GF98:GJ98)='Ranks-Earned'!AE$4),IF(Requirements!GK98="","X",Requirements!GK98),""))</f>
        <v/>
      </c>
      <c r="O98" s="221" t="str">
        <f>IF(N98="","",IF(AND(Requirements!GP98="X",COUNTA(Requirements!GM98:GQ98)='Ranks-Earned'!AF$4),IF(Requirements!GR98="","X",Requirements!GR98),""))</f>
        <v/>
      </c>
      <c r="P98" s="221" t="str">
        <f>IF(O98="","",IF(AND(Requirements!GW98="X",COUNTA(Requirements!GT98:GX98)='Ranks-Earned'!AG$4),IF(Requirements!GY98="","X",Requirements!GY98),""))</f>
        <v/>
      </c>
      <c r="Q98" s="221" t="str">
        <f>IF(P98="","",IF(AND(Requirements!HD98="X",COUNTA(Requirements!HA98:HE98)='Ranks-Earned'!AH$4),IF(Requirements!HF98="","X",Requirements!HF98),""))</f>
        <v/>
      </c>
      <c r="R98" s="221" t="str">
        <f>IF(Q98="","",IF(AND(Requirements!HK98="X",COUNTA(Requirements!HH98:HL98)='Ranks-Earned'!AI$4),IF(Requirements!HM98="","X",Requirements!HM98),""))</f>
        <v/>
      </c>
    </row>
    <row r="99" spans="1:18" x14ac:dyDescent="0.3">
      <c r="A99" s="31" t="str">
        <f>IF(Requirements!A99="","",Requirements!A99)</f>
        <v/>
      </c>
      <c r="B99" s="33" t="str">
        <f>IF(Requirements!B99="","",Requirements!B99)</f>
        <v/>
      </c>
      <c r="C99" s="221" t="str">
        <f>IF(COUNTA(Requirements!C99:T99)='Ranks-Earned'!T$4,IF(Requirements!U99="","X",Requirements!U99),"")</f>
        <v/>
      </c>
      <c r="D99" s="221" t="str">
        <f>IF(C99="","",IF(COUNTA(Requirements!W99:AV99)='Ranks-Earned'!U$4,IF(Requirements!AW99="","X",Requirements!AW99),""))</f>
        <v/>
      </c>
      <c r="E99" s="221" t="str">
        <f>IF(D99="","",IF(COUNTA(Requirements!AY99:CI99)='Ranks-Earned'!V$4,IF(Requirements!CJ99="","X",Requirements!CJ99),""))</f>
        <v/>
      </c>
      <c r="F99" s="221" t="str">
        <f>IF(E99="","",IF(COUNTA(Requirements!CL99:DW99)='Ranks-Earned'!W$4,IF(Requirements!DX99="","X",Requirements!DX99),""))</f>
        <v/>
      </c>
      <c r="G99" s="221" t="str">
        <f>IF(F99="","",IF(AND(Requirements!EB99="X",COUNTA(Requirements!DZ99:EH99)='Ranks-Earned'!X$4),IF(Requirements!EI99="","X",Requirements!EI99),""))</f>
        <v/>
      </c>
      <c r="H99" s="221" t="str">
        <f>IF(G99="","",IF(AND(Requirements!EM99="X",COUNTA(Requirements!EK99:ER99)='Ranks-Earned'!Y$4),IF(Requirements!ES99="","X",Requirements!ES99),""))</f>
        <v/>
      </c>
      <c r="I99" s="221" t="str">
        <f>IF(H99="","",IF(AND(Requirements!EW99="X",COUNTA(Requirements!EU99:FA99)='Ranks-Earned'!Z$4),IF(Requirements!FB99="","X",Requirements!FB99),""))</f>
        <v/>
      </c>
      <c r="J99" s="221" t="str">
        <f>IF(I99="","",IF(AND(Requirements!FG99="X",COUNTA(Requirements!FD99:FH99)='Ranks-Earned'!AA$4),IF(Requirements!FI99="","X",Requirements!FI99),""))</f>
        <v/>
      </c>
      <c r="K99" s="221" t="str">
        <f>IF(J99="","",IF(AND(Requirements!FN99="X",COUNTA(Requirements!FK99:FO99)='Ranks-Earned'!AB$4),IF(Requirements!FP99="","X",Requirements!FP99),""))</f>
        <v/>
      </c>
      <c r="L99" s="221" t="str">
        <f>IF(K99="","",IF(AND(Requirements!FU99="X",COUNTA(Requirements!FR99:FV99)='Ranks-Earned'!AC$4),IF(Requirements!FW99="","X",Requirements!FW99),""))</f>
        <v/>
      </c>
      <c r="M99" s="221" t="str">
        <f>IF(L99="","",IF(AND(Requirements!GB99="X",COUNTA(Requirements!FY99:GC99)='Ranks-Earned'!AD$4),IF(Requirements!GD99="","X",Requirements!GD99),""))</f>
        <v/>
      </c>
      <c r="N99" s="221" t="str">
        <f>IF(M99="","",IF(AND(Requirements!GI99="X",COUNTA(Requirements!GF99:GJ99)='Ranks-Earned'!AE$4),IF(Requirements!GK99="","X",Requirements!GK99),""))</f>
        <v/>
      </c>
      <c r="O99" s="221" t="str">
        <f>IF(N99="","",IF(AND(Requirements!GP99="X",COUNTA(Requirements!GM99:GQ99)='Ranks-Earned'!AF$4),IF(Requirements!GR99="","X",Requirements!GR99),""))</f>
        <v/>
      </c>
      <c r="P99" s="221" t="str">
        <f>IF(O99="","",IF(AND(Requirements!GW99="X",COUNTA(Requirements!GT99:GX99)='Ranks-Earned'!AG$4),IF(Requirements!GY99="","X",Requirements!GY99),""))</f>
        <v/>
      </c>
      <c r="Q99" s="221" t="str">
        <f>IF(P99="","",IF(AND(Requirements!HD99="X",COUNTA(Requirements!HA99:HE99)='Ranks-Earned'!AH$4),IF(Requirements!HF99="","X",Requirements!HF99),""))</f>
        <v/>
      </c>
      <c r="R99" s="221" t="str">
        <f>IF(Q99="","",IF(AND(Requirements!HK99="X",COUNTA(Requirements!HH99:HL99)='Ranks-Earned'!AI$4),IF(Requirements!HM99="","X",Requirements!HM99),""))</f>
        <v/>
      </c>
    </row>
    <row r="100" spans="1:18" x14ac:dyDescent="0.3">
      <c r="A100" s="31" t="str">
        <f>IF(Requirements!A100="","",Requirements!A100)</f>
        <v/>
      </c>
      <c r="B100" s="33" t="str">
        <f>IF(Requirements!B100="","",Requirements!B100)</f>
        <v/>
      </c>
      <c r="C100" s="221" t="str">
        <f>IF(COUNTA(Requirements!C100:T100)='Ranks-Earned'!T$4,IF(Requirements!U100="","X",Requirements!U100),"")</f>
        <v/>
      </c>
      <c r="D100" s="221" t="str">
        <f>IF(C100="","",IF(COUNTA(Requirements!W100:AV100)='Ranks-Earned'!U$4,IF(Requirements!AW100="","X",Requirements!AW100),""))</f>
        <v/>
      </c>
      <c r="E100" s="221" t="str">
        <f>IF(D100="","",IF(COUNTA(Requirements!AY100:CI100)='Ranks-Earned'!V$4,IF(Requirements!CJ100="","X",Requirements!CJ100),""))</f>
        <v/>
      </c>
      <c r="F100" s="221" t="str">
        <f>IF(E100="","",IF(COUNTA(Requirements!CL100:DW100)='Ranks-Earned'!W$4,IF(Requirements!DX100="","X",Requirements!DX100),""))</f>
        <v/>
      </c>
      <c r="G100" s="221" t="str">
        <f>IF(F100="","",IF(AND(Requirements!EB100="X",COUNTA(Requirements!DZ100:EH100)='Ranks-Earned'!X$4),IF(Requirements!EI100="","X",Requirements!EI100),""))</f>
        <v/>
      </c>
      <c r="H100" s="221" t="str">
        <f>IF(G100="","",IF(AND(Requirements!EM100="X",COUNTA(Requirements!EK100:ER100)='Ranks-Earned'!Y$4),IF(Requirements!ES100="","X",Requirements!ES100),""))</f>
        <v/>
      </c>
      <c r="I100" s="221" t="str">
        <f>IF(H100="","",IF(AND(Requirements!EW100="X",COUNTA(Requirements!EU100:FA100)='Ranks-Earned'!Z$4),IF(Requirements!FB100="","X",Requirements!FB100),""))</f>
        <v/>
      </c>
      <c r="J100" s="221" t="str">
        <f>IF(I100="","",IF(AND(Requirements!FG100="X",COUNTA(Requirements!FD100:FH100)='Ranks-Earned'!AA$4),IF(Requirements!FI100="","X",Requirements!FI100),""))</f>
        <v/>
      </c>
      <c r="K100" s="221" t="str">
        <f>IF(J100="","",IF(AND(Requirements!FN100="X",COUNTA(Requirements!FK100:FO100)='Ranks-Earned'!AB$4),IF(Requirements!FP100="","X",Requirements!FP100),""))</f>
        <v/>
      </c>
      <c r="L100" s="221" t="str">
        <f>IF(K100="","",IF(AND(Requirements!FU100="X",COUNTA(Requirements!FR100:FV100)='Ranks-Earned'!AC$4),IF(Requirements!FW100="","X",Requirements!FW100),""))</f>
        <v/>
      </c>
      <c r="M100" s="221" t="str">
        <f>IF(L100="","",IF(AND(Requirements!GB100="X",COUNTA(Requirements!FY100:GC100)='Ranks-Earned'!AD$4),IF(Requirements!GD100="","X",Requirements!GD100),""))</f>
        <v/>
      </c>
      <c r="N100" s="221" t="str">
        <f>IF(M100="","",IF(AND(Requirements!GI100="X",COUNTA(Requirements!GF100:GJ100)='Ranks-Earned'!AE$4),IF(Requirements!GK100="","X",Requirements!GK100),""))</f>
        <v/>
      </c>
      <c r="O100" s="221" t="str">
        <f>IF(N100="","",IF(AND(Requirements!GP100="X",COUNTA(Requirements!GM100:GQ100)='Ranks-Earned'!AF$4),IF(Requirements!GR100="","X",Requirements!GR100),""))</f>
        <v/>
      </c>
      <c r="P100" s="221" t="str">
        <f>IF(O100="","",IF(AND(Requirements!GW100="X",COUNTA(Requirements!GT100:GX100)='Ranks-Earned'!AG$4),IF(Requirements!GY100="","X",Requirements!GY100),""))</f>
        <v/>
      </c>
      <c r="Q100" s="221" t="str">
        <f>IF(P100="","",IF(AND(Requirements!HD100="X",COUNTA(Requirements!HA100:HE100)='Ranks-Earned'!AH$4),IF(Requirements!HF100="","X",Requirements!HF100),""))</f>
        <v/>
      </c>
      <c r="R100" s="221" t="str">
        <f>IF(Q100="","",IF(AND(Requirements!HK100="X",COUNTA(Requirements!HH100:HL100)='Ranks-Earned'!AI$4),IF(Requirements!HM100="","X",Requirements!HM100),""))</f>
        <v/>
      </c>
    </row>
    <row r="101" spans="1:18" x14ac:dyDescent="0.3">
      <c r="A101" s="31" t="str">
        <f>IF(Requirements!A101="","",Requirements!A101)</f>
        <v/>
      </c>
      <c r="B101" s="33" t="str">
        <f>IF(Requirements!B101="","",Requirements!B101)</f>
        <v/>
      </c>
      <c r="C101" s="221" t="str">
        <f>IF(COUNTA(Requirements!C101:T101)='Ranks-Earned'!T$4,IF(Requirements!U101="","X",Requirements!U101),"")</f>
        <v/>
      </c>
      <c r="D101" s="221" t="str">
        <f>IF(C101="","",IF(COUNTA(Requirements!W101:AV101)='Ranks-Earned'!U$4,IF(Requirements!AW101="","X",Requirements!AW101),""))</f>
        <v/>
      </c>
      <c r="E101" s="221" t="str">
        <f>IF(D101="","",IF(COUNTA(Requirements!AY101:CI101)='Ranks-Earned'!V$4,IF(Requirements!CJ101="","X",Requirements!CJ101),""))</f>
        <v/>
      </c>
      <c r="F101" s="221" t="str">
        <f>IF(E101="","",IF(COUNTA(Requirements!CL101:DW101)='Ranks-Earned'!W$4,IF(Requirements!DX101="","X",Requirements!DX101),""))</f>
        <v/>
      </c>
      <c r="G101" s="221" t="str">
        <f>IF(F101="","",IF(AND(Requirements!EB101="X",COUNTA(Requirements!DZ101:EH101)='Ranks-Earned'!X$4),IF(Requirements!EI101="","X",Requirements!EI101),""))</f>
        <v/>
      </c>
      <c r="H101" s="221" t="str">
        <f>IF(G101="","",IF(AND(Requirements!EM101="X",COUNTA(Requirements!EK101:ER101)='Ranks-Earned'!Y$4),IF(Requirements!ES101="","X",Requirements!ES101),""))</f>
        <v/>
      </c>
      <c r="I101" s="221" t="str">
        <f>IF(H101="","",IF(AND(Requirements!EW101="X",COUNTA(Requirements!EU101:FA101)='Ranks-Earned'!Z$4),IF(Requirements!FB101="","X",Requirements!FB101),""))</f>
        <v/>
      </c>
      <c r="J101" s="221" t="str">
        <f>IF(I101="","",IF(AND(Requirements!FG101="X",COUNTA(Requirements!FD101:FH101)='Ranks-Earned'!AA$4),IF(Requirements!FI101="","X",Requirements!FI101),""))</f>
        <v/>
      </c>
      <c r="K101" s="221" t="str">
        <f>IF(J101="","",IF(AND(Requirements!FN101="X",COUNTA(Requirements!FK101:FO101)='Ranks-Earned'!AB$4),IF(Requirements!FP101="","X",Requirements!FP101),""))</f>
        <v/>
      </c>
      <c r="L101" s="221" t="str">
        <f>IF(K101="","",IF(AND(Requirements!FU101="X",COUNTA(Requirements!FR101:FV101)='Ranks-Earned'!AC$4),IF(Requirements!FW101="","X",Requirements!FW101),""))</f>
        <v/>
      </c>
      <c r="M101" s="221" t="str">
        <f>IF(L101="","",IF(AND(Requirements!GB101="X",COUNTA(Requirements!FY101:GC101)='Ranks-Earned'!AD$4),IF(Requirements!GD101="","X",Requirements!GD101),""))</f>
        <v/>
      </c>
      <c r="N101" s="221" t="str">
        <f>IF(M101="","",IF(AND(Requirements!GI101="X",COUNTA(Requirements!GF101:GJ101)='Ranks-Earned'!AE$4),IF(Requirements!GK101="","X",Requirements!GK101),""))</f>
        <v/>
      </c>
      <c r="O101" s="221" t="str">
        <f>IF(N101="","",IF(AND(Requirements!GP101="X",COUNTA(Requirements!GM101:GQ101)='Ranks-Earned'!AF$4),IF(Requirements!GR101="","X",Requirements!GR101),""))</f>
        <v/>
      </c>
      <c r="P101" s="221" t="str">
        <f>IF(O101="","",IF(AND(Requirements!GW101="X",COUNTA(Requirements!GT101:GX101)='Ranks-Earned'!AG$4),IF(Requirements!GY101="","X",Requirements!GY101),""))</f>
        <v/>
      </c>
      <c r="Q101" s="221" t="str">
        <f>IF(P101="","",IF(AND(Requirements!HD101="X",COUNTA(Requirements!HA101:HE101)='Ranks-Earned'!AH$4),IF(Requirements!HF101="","X",Requirements!HF101),""))</f>
        <v/>
      </c>
      <c r="R101" s="221" t="str">
        <f>IF(Q101="","",IF(AND(Requirements!HK101="X",COUNTA(Requirements!HH101:HL101)='Ranks-Earned'!AI$4),IF(Requirements!HM101="","X",Requirements!HM101),""))</f>
        <v/>
      </c>
    </row>
    <row r="102" spans="1:18" x14ac:dyDescent="0.3">
      <c r="A102" s="31" t="str">
        <f>IF(Requirements!A102="","",Requirements!A102)</f>
        <v/>
      </c>
      <c r="B102" s="33" t="str">
        <f>IF(Requirements!B102="","",Requirements!B102)</f>
        <v/>
      </c>
      <c r="C102" s="221" t="str">
        <f>IF(COUNTA(Requirements!C102:T102)='Ranks-Earned'!T$4,IF(Requirements!U102="","X",Requirements!U102),"")</f>
        <v/>
      </c>
      <c r="D102" s="221" t="str">
        <f>IF(C102="","",IF(COUNTA(Requirements!W102:AV102)='Ranks-Earned'!U$4,IF(Requirements!AW102="","X",Requirements!AW102),""))</f>
        <v/>
      </c>
      <c r="E102" s="221" t="str">
        <f>IF(D102="","",IF(COUNTA(Requirements!AY102:CI102)='Ranks-Earned'!V$4,IF(Requirements!CJ102="","X",Requirements!CJ102),""))</f>
        <v/>
      </c>
      <c r="F102" s="221" t="str">
        <f>IF(E102="","",IF(COUNTA(Requirements!CL102:DW102)='Ranks-Earned'!W$4,IF(Requirements!DX102="","X",Requirements!DX102),""))</f>
        <v/>
      </c>
      <c r="G102" s="221" t="str">
        <f>IF(F102="","",IF(AND(Requirements!EB102="X",COUNTA(Requirements!DZ102:EH102)='Ranks-Earned'!X$4),IF(Requirements!EI102="","X",Requirements!EI102),""))</f>
        <v/>
      </c>
      <c r="H102" s="221" t="str">
        <f>IF(G102="","",IF(AND(Requirements!EM102="X",COUNTA(Requirements!EK102:ER102)='Ranks-Earned'!Y$4),IF(Requirements!ES102="","X",Requirements!ES102),""))</f>
        <v/>
      </c>
      <c r="I102" s="221" t="str">
        <f>IF(H102="","",IF(AND(Requirements!EW102="X",COUNTA(Requirements!EU102:FA102)='Ranks-Earned'!Z$4),IF(Requirements!FB102="","X",Requirements!FB102),""))</f>
        <v/>
      </c>
      <c r="J102" s="221" t="str">
        <f>IF(I102="","",IF(AND(Requirements!FG102="X",COUNTA(Requirements!FD102:FH102)='Ranks-Earned'!AA$4),IF(Requirements!FI102="","X",Requirements!FI102),""))</f>
        <v/>
      </c>
      <c r="K102" s="221" t="str">
        <f>IF(J102="","",IF(AND(Requirements!FN102="X",COUNTA(Requirements!FK102:FO102)='Ranks-Earned'!AB$4),IF(Requirements!FP102="","X",Requirements!FP102),""))</f>
        <v/>
      </c>
      <c r="L102" s="221" t="str">
        <f>IF(K102="","",IF(AND(Requirements!FU102="X",COUNTA(Requirements!FR102:FV102)='Ranks-Earned'!AC$4),IF(Requirements!FW102="","X",Requirements!FW102),""))</f>
        <v/>
      </c>
      <c r="M102" s="221" t="str">
        <f>IF(L102="","",IF(AND(Requirements!GB102="X",COUNTA(Requirements!FY102:GC102)='Ranks-Earned'!AD$4),IF(Requirements!GD102="","X",Requirements!GD102),""))</f>
        <v/>
      </c>
      <c r="N102" s="221" t="str">
        <f>IF(M102="","",IF(AND(Requirements!GI102="X",COUNTA(Requirements!GF102:GJ102)='Ranks-Earned'!AE$4),IF(Requirements!GK102="","X",Requirements!GK102),""))</f>
        <v/>
      </c>
      <c r="O102" s="221" t="str">
        <f>IF(N102="","",IF(AND(Requirements!GP102="X",COUNTA(Requirements!GM102:GQ102)='Ranks-Earned'!AF$4),IF(Requirements!GR102="","X",Requirements!GR102),""))</f>
        <v/>
      </c>
      <c r="P102" s="221" t="str">
        <f>IF(O102="","",IF(AND(Requirements!GW102="X",COUNTA(Requirements!GT102:GX102)='Ranks-Earned'!AG$4),IF(Requirements!GY102="","X",Requirements!GY102),""))</f>
        <v/>
      </c>
      <c r="Q102" s="221" t="str">
        <f>IF(P102="","",IF(AND(Requirements!HD102="X",COUNTA(Requirements!HA102:HE102)='Ranks-Earned'!AH$4),IF(Requirements!HF102="","X",Requirements!HF102),""))</f>
        <v/>
      </c>
      <c r="R102" s="221" t="str">
        <f>IF(Q102="","",IF(AND(Requirements!HK102="X",COUNTA(Requirements!HH102:HL102)='Ranks-Earned'!AI$4),IF(Requirements!HM102="","X",Requirements!HM102),""))</f>
        <v/>
      </c>
    </row>
    <row r="103" spans="1:18" x14ac:dyDescent="0.3">
      <c r="A103" s="31" t="str">
        <f>IF(Requirements!A103="","",Requirements!A103)</f>
        <v/>
      </c>
      <c r="B103" s="33" t="str">
        <f>IF(Requirements!B103="","",Requirements!B103)</f>
        <v/>
      </c>
      <c r="C103" s="221" t="str">
        <f>IF(COUNTA(Requirements!C103:T103)='Ranks-Earned'!T$4,IF(Requirements!U103="","X",Requirements!U103),"")</f>
        <v/>
      </c>
      <c r="D103" s="221" t="str">
        <f>IF(C103="","",IF(COUNTA(Requirements!W103:AV103)='Ranks-Earned'!U$4,IF(Requirements!AW103="","X",Requirements!AW103),""))</f>
        <v/>
      </c>
      <c r="E103" s="221" t="str">
        <f>IF(D103="","",IF(COUNTA(Requirements!AY103:CI103)='Ranks-Earned'!V$4,IF(Requirements!CJ103="","X",Requirements!CJ103),""))</f>
        <v/>
      </c>
      <c r="F103" s="221" t="str">
        <f>IF(E103="","",IF(COUNTA(Requirements!CL103:DW103)='Ranks-Earned'!W$4,IF(Requirements!DX103="","X",Requirements!DX103),""))</f>
        <v/>
      </c>
      <c r="G103" s="221" t="str">
        <f>IF(F103="","",IF(AND(Requirements!EB103="X",COUNTA(Requirements!DZ103:EH103)='Ranks-Earned'!X$4),IF(Requirements!EI103="","X",Requirements!EI103),""))</f>
        <v/>
      </c>
      <c r="H103" s="221" t="str">
        <f>IF(G103="","",IF(AND(Requirements!EM103="X",COUNTA(Requirements!EK103:ER103)='Ranks-Earned'!Y$4),IF(Requirements!ES103="","X",Requirements!ES103),""))</f>
        <v/>
      </c>
      <c r="I103" s="221" t="str">
        <f>IF(H103="","",IF(AND(Requirements!EW103="X",COUNTA(Requirements!EU103:FA103)='Ranks-Earned'!Z$4),IF(Requirements!FB103="","X",Requirements!FB103),""))</f>
        <v/>
      </c>
      <c r="J103" s="221" t="str">
        <f>IF(I103="","",IF(AND(Requirements!FG103="X",COUNTA(Requirements!FD103:FH103)='Ranks-Earned'!AA$4),IF(Requirements!FI103="","X",Requirements!FI103),""))</f>
        <v/>
      </c>
      <c r="K103" s="221" t="str">
        <f>IF(J103="","",IF(AND(Requirements!FN103="X",COUNTA(Requirements!FK103:FO103)='Ranks-Earned'!AB$4),IF(Requirements!FP103="","X",Requirements!FP103),""))</f>
        <v/>
      </c>
      <c r="L103" s="221" t="str">
        <f>IF(K103="","",IF(AND(Requirements!FU103="X",COUNTA(Requirements!FR103:FV103)='Ranks-Earned'!AC$4),IF(Requirements!FW103="","X",Requirements!FW103),""))</f>
        <v/>
      </c>
      <c r="M103" s="221" t="str">
        <f>IF(L103="","",IF(AND(Requirements!GB103="X",COUNTA(Requirements!FY103:GC103)='Ranks-Earned'!AD$4),IF(Requirements!GD103="","X",Requirements!GD103),""))</f>
        <v/>
      </c>
      <c r="N103" s="221" t="str">
        <f>IF(M103="","",IF(AND(Requirements!GI103="X",COUNTA(Requirements!GF103:GJ103)='Ranks-Earned'!AE$4),IF(Requirements!GK103="","X",Requirements!GK103),""))</f>
        <v/>
      </c>
      <c r="O103" s="221" t="str">
        <f>IF(N103="","",IF(AND(Requirements!GP103="X",COUNTA(Requirements!GM103:GQ103)='Ranks-Earned'!AF$4),IF(Requirements!GR103="","X",Requirements!GR103),""))</f>
        <v/>
      </c>
      <c r="P103" s="221" t="str">
        <f>IF(O103="","",IF(AND(Requirements!GW103="X",COUNTA(Requirements!GT103:GX103)='Ranks-Earned'!AG$4),IF(Requirements!GY103="","X",Requirements!GY103),""))</f>
        <v/>
      </c>
      <c r="Q103" s="221" t="str">
        <f>IF(P103="","",IF(AND(Requirements!HD103="X",COUNTA(Requirements!HA103:HE103)='Ranks-Earned'!AH$4),IF(Requirements!HF103="","X",Requirements!HF103),""))</f>
        <v/>
      </c>
      <c r="R103" s="221" t="str">
        <f>IF(Q103="","",IF(AND(Requirements!HK103="X",COUNTA(Requirements!HH103:HL103)='Ranks-Earned'!AI$4),IF(Requirements!HM103="","X",Requirements!HM103),""))</f>
        <v/>
      </c>
    </row>
    <row r="104" spans="1:18" x14ac:dyDescent="0.3">
      <c r="A104" s="31" t="str">
        <f>IF(Requirements!A104="","",Requirements!A104)</f>
        <v/>
      </c>
      <c r="B104" s="33" t="str">
        <f>IF(Requirements!B104="","",Requirements!B104)</f>
        <v/>
      </c>
      <c r="C104" s="221" t="str">
        <f>IF(COUNTA(Requirements!C104:T104)='Ranks-Earned'!T$4,IF(Requirements!U104="","X",Requirements!U104),"")</f>
        <v/>
      </c>
      <c r="D104" s="221" t="str">
        <f>IF(C104="","",IF(COUNTA(Requirements!W104:AV104)='Ranks-Earned'!U$4,IF(Requirements!AW104="","X",Requirements!AW104),""))</f>
        <v/>
      </c>
      <c r="E104" s="221" t="str">
        <f>IF(D104="","",IF(COUNTA(Requirements!AY104:CI104)='Ranks-Earned'!V$4,IF(Requirements!CJ104="","X",Requirements!CJ104),""))</f>
        <v/>
      </c>
      <c r="F104" s="221" t="str">
        <f>IF(E104="","",IF(COUNTA(Requirements!CL104:DW104)='Ranks-Earned'!W$4,IF(Requirements!DX104="","X",Requirements!DX104),""))</f>
        <v/>
      </c>
      <c r="G104" s="221" t="str">
        <f>IF(F104="","",IF(AND(Requirements!EB104="X",COUNTA(Requirements!DZ104:EH104)='Ranks-Earned'!X$4),IF(Requirements!EI104="","X",Requirements!EI104),""))</f>
        <v/>
      </c>
      <c r="H104" s="221" t="str">
        <f>IF(G104="","",IF(AND(Requirements!EM104="X",COUNTA(Requirements!EK104:ER104)='Ranks-Earned'!Y$4),IF(Requirements!ES104="","X",Requirements!ES104),""))</f>
        <v/>
      </c>
      <c r="I104" s="221" t="str">
        <f>IF(H104="","",IF(AND(Requirements!EW104="X",COUNTA(Requirements!EU104:FA104)='Ranks-Earned'!Z$4),IF(Requirements!FB104="","X",Requirements!FB104),""))</f>
        <v/>
      </c>
      <c r="J104" s="221" t="str">
        <f>IF(I104="","",IF(AND(Requirements!FG104="X",COUNTA(Requirements!FD104:FH104)='Ranks-Earned'!AA$4),IF(Requirements!FI104="","X",Requirements!FI104),""))</f>
        <v/>
      </c>
      <c r="K104" s="221" t="str">
        <f>IF(J104="","",IF(AND(Requirements!FN104="X",COUNTA(Requirements!FK104:FO104)='Ranks-Earned'!AB$4),IF(Requirements!FP104="","X",Requirements!FP104),""))</f>
        <v/>
      </c>
      <c r="L104" s="221" t="str">
        <f>IF(K104="","",IF(AND(Requirements!FU104="X",COUNTA(Requirements!FR104:FV104)='Ranks-Earned'!AC$4),IF(Requirements!FW104="","X",Requirements!FW104),""))</f>
        <v/>
      </c>
      <c r="M104" s="221" t="str">
        <f>IF(L104="","",IF(AND(Requirements!GB104="X",COUNTA(Requirements!FY104:GC104)='Ranks-Earned'!AD$4),IF(Requirements!GD104="","X",Requirements!GD104),""))</f>
        <v/>
      </c>
      <c r="N104" s="221" t="str">
        <f>IF(M104="","",IF(AND(Requirements!GI104="X",COUNTA(Requirements!GF104:GJ104)='Ranks-Earned'!AE$4),IF(Requirements!GK104="","X",Requirements!GK104),""))</f>
        <v/>
      </c>
      <c r="O104" s="221" t="str">
        <f>IF(N104="","",IF(AND(Requirements!GP104="X",COUNTA(Requirements!GM104:GQ104)='Ranks-Earned'!AF$4),IF(Requirements!GR104="","X",Requirements!GR104),""))</f>
        <v/>
      </c>
      <c r="P104" s="221" t="str">
        <f>IF(O104="","",IF(AND(Requirements!GW104="X",COUNTA(Requirements!GT104:GX104)='Ranks-Earned'!AG$4),IF(Requirements!GY104="","X",Requirements!GY104),""))</f>
        <v/>
      </c>
      <c r="Q104" s="221" t="str">
        <f>IF(P104="","",IF(AND(Requirements!HD104="X",COUNTA(Requirements!HA104:HE104)='Ranks-Earned'!AH$4),IF(Requirements!HF104="","X",Requirements!HF104),""))</f>
        <v/>
      </c>
      <c r="R104" s="221" t="str">
        <f>IF(Q104="","",IF(AND(Requirements!HK104="X",COUNTA(Requirements!HH104:HL104)='Ranks-Earned'!AI$4),IF(Requirements!HM104="","X",Requirements!HM104),""))</f>
        <v/>
      </c>
    </row>
    <row r="105" spans="1:18" x14ac:dyDescent="0.3">
      <c r="A105" s="31" t="str">
        <f>IF(Requirements!A105="","",Requirements!A105)</f>
        <v/>
      </c>
      <c r="B105" s="33" t="str">
        <f>IF(Requirements!B105="","",Requirements!B105)</f>
        <v/>
      </c>
      <c r="C105" s="221" t="str">
        <f>IF(COUNTA(Requirements!C105:T105)='Ranks-Earned'!T$4,IF(Requirements!U105="","X",Requirements!U105),"")</f>
        <v/>
      </c>
      <c r="D105" s="221" t="str">
        <f>IF(C105="","",IF(COUNTA(Requirements!W105:AV105)='Ranks-Earned'!U$4,IF(Requirements!AW105="","X",Requirements!AW105),""))</f>
        <v/>
      </c>
      <c r="E105" s="221" t="str">
        <f>IF(D105="","",IF(COUNTA(Requirements!AY105:CI105)='Ranks-Earned'!V$4,IF(Requirements!CJ105="","X",Requirements!CJ105),""))</f>
        <v/>
      </c>
      <c r="F105" s="221" t="str">
        <f>IF(E105="","",IF(COUNTA(Requirements!CL105:DW105)='Ranks-Earned'!W$4,IF(Requirements!DX105="","X",Requirements!DX105),""))</f>
        <v/>
      </c>
      <c r="G105" s="221" t="str">
        <f>IF(F105="","",IF(AND(Requirements!EB105="X",COUNTA(Requirements!DZ105:EH105)='Ranks-Earned'!X$4),IF(Requirements!EI105="","X",Requirements!EI105),""))</f>
        <v/>
      </c>
      <c r="H105" s="221" t="str">
        <f>IF(G105="","",IF(AND(Requirements!EM105="X",COUNTA(Requirements!EK105:ER105)='Ranks-Earned'!Y$4),IF(Requirements!ES105="","X",Requirements!ES105),""))</f>
        <v/>
      </c>
      <c r="I105" s="221" t="str">
        <f>IF(H105="","",IF(AND(Requirements!EW105="X",COUNTA(Requirements!EU105:FA105)='Ranks-Earned'!Z$4),IF(Requirements!FB105="","X",Requirements!FB105),""))</f>
        <v/>
      </c>
      <c r="J105" s="221" t="str">
        <f>IF(I105="","",IF(AND(Requirements!FG105="X",COUNTA(Requirements!FD105:FH105)='Ranks-Earned'!AA$4),IF(Requirements!FI105="","X",Requirements!FI105),""))</f>
        <v/>
      </c>
      <c r="K105" s="221" t="str">
        <f>IF(J105="","",IF(AND(Requirements!FN105="X",COUNTA(Requirements!FK105:FO105)='Ranks-Earned'!AB$4),IF(Requirements!FP105="","X",Requirements!FP105),""))</f>
        <v/>
      </c>
      <c r="L105" s="221" t="str">
        <f>IF(K105="","",IF(AND(Requirements!FU105="X",COUNTA(Requirements!FR105:FV105)='Ranks-Earned'!AC$4),IF(Requirements!FW105="","X",Requirements!FW105),""))</f>
        <v/>
      </c>
      <c r="M105" s="221" t="str">
        <f>IF(L105="","",IF(AND(Requirements!GB105="X",COUNTA(Requirements!FY105:GC105)='Ranks-Earned'!AD$4),IF(Requirements!GD105="","X",Requirements!GD105),""))</f>
        <v/>
      </c>
      <c r="N105" s="221" t="str">
        <f>IF(M105="","",IF(AND(Requirements!GI105="X",COUNTA(Requirements!GF105:GJ105)='Ranks-Earned'!AE$4),IF(Requirements!GK105="","X",Requirements!GK105),""))</f>
        <v/>
      </c>
      <c r="O105" s="221" t="str">
        <f>IF(N105="","",IF(AND(Requirements!GP105="X",COUNTA(Requirements!GM105:GQ105)='Ranks-Earned'!AF$4),IF(Requirements!GR105="","X",Requirements!GR105),""))</f>
        <v/>
      </c>
      <c r="P105" s="221" t="str">
        <f>IF(O105="","",IF(AND(Requirements!GW105="X",COUNTA(Requirements!GT105:GX105)='Ranks-Earned'!AG$4),IF(Requirements!GY105="","X",Requirements!GY105),""))</f>
        <v/>
      </c>
      <c r="Q105" s="221" t="str">
        <f>IF(P105="","",IF(AND(Requirements!HD105="X",COUNTA(Requirements!HA105:HE105)='Ranks-Earned'!AH$4),IF(Requirements!HF105="","X",Requirements!HF105),""))</f>
        <v/>
      </c>
      <c r="R105" s="221" t="str">
        <f>IF(Q105="","",IF(AND(Requirements!HK105="X",COUNTA(Requirements!HH105:HL105)='Ranks-Earned'!AI$4),IF(Requirements!HM105="","X",Requirements!HM105),""))</f>
        <v/>
      </c>
    </row>
    <row r="106" spans="1:18" x14ac:dyDescent="0.3">
      <c r="A106" s="31" t="str">
        <f>IF(Requirements!A106="","",Requirements!A106)</f>
        <v/>
      </c>
      <c r="B106" s="33" t="str">
        <f>IF(Requirements!B106="","",Requirements!B106)</f>
        <v/>
      </c>
      <c r="C106" s="221" t="str">
        <f>IF(COUNTA(Requirements!C106:T106)='Ranks-Earned'!T$4,IF(Requirements!U106="","X",Requirements!U106),"")</f>
        <v/>
      </c>
      <c r="D106" s="221" t="str">
        <f>IF(C106="","",IF(COUNTA(Requirements!W106:AV106)='Ranks-Earned'!U$4,IF(Requirements!AW106="","X",Requirements!AW106),""))</f>
        <v/>
      </c>
      <c r="E106" s="221" t="str">
        <f>IF(D106="","",IF(COUNTA(Requirements!AY106:CI106)='Ranks-Earned'!V$4,IF(Requirements!CJ106="","X",Requirements!CJ106),""))</f>
        <v/>
      </c>
      <c r="F106" s="221" t="str">
        <f>IF(E106="","",IF(COUNTA(Requirements!CL106:DW106)='Ranks-Earned'!W$4,IF(Requirements!DX106="","X",Requirements!DX106),""))</f>
        <v/>
      </c>
      <c r="G106" s="221" t="str">
        <f>IF(F106="","",IF(AND(Requirements!EB106="X",COUNTA(Requirements!DZ106:EH106)='Ranks-Earned'!X$4),IF(Requirements!EI106="","X",Requirements!EI106),""))</f>
        <v/>
      </c>
      <c r="H106" s="221" t="str">
        <f>IF(G106="","",IF(AND(Requirements!EM106="X",COUNTA(Requirements!EK106:ER106)='Ranks-Earned'!Y$4),IF(Requirements!ES106="","X",Requirements!ES106),""))</f>
        <v/>
      </c>
      <c r="I106" s="221" t="str">
        <f>IF(H106="","",IF(AND(Requirements!EW106="X",COUNTA(Requirements!EU106:FA106)='Ranks-Earned'!Z$4),IF(Requirements!FB106="","X",Requirements!FB106),""))</f>
        <v/>
      </c>
      <c r="J106" s="221" t="str">
        <f>IF(I106="","",IF(AND(Requirements!FG106="X",COUNTA(Requirements!FD106:FH106)='Ranks-Earned'!AA$4),IF(Requirements!FI106="","X",Requirements!FI106),""))</f>
        <v/>
      </c>
      <c r="K106" s="221" t="str">
        <f>IF(J106="","",IF(AND(Requirements!FN106="X",COUNTA(Requirements!FK106:FO106)='Ranks-Earned'!AB$4),IF(Requirements!FP106="","X",Requirements!FP106),""))</f>
        <v/>
      </c>
      <c r="L106" s="221" t="str">
        <f>IF(K106="","",IF(AND(Requirements!FU106="X",COUNTA(Requirements!FR106:FV106)='Ranks-Earned'!AC$4),IF(Requirements!FW106="","X",Requirements!FW106),""))</f>
        <v/>
      </c>
      <c r="M106" s="221" t="str">
        <f>IF(L106="","",IF(AND(Requirements!GB106="X",COUNTA(Requirements!FY106:GC106)='Ranks-Earned'!AD$4),IF(Requirements!GD106="","X",Requirements!GD106),""))</f>
        <v/>
      </c>
      <c r="N106" s="221" t="str">
        <f>IF(M106="","",IF(AND(Requirements!GI106="X",COUNTA(Requirements!GF106:GJ106)='Ranks-Earned'!AE$4),IF(Requirements!GK106="","X",Requirements!GK106),""))</f>
        <v/>
      </c>
      <c r="O106" s="221" t="str">
        <f>IF(N106="","",IF(AND(Requirements!GP106="X",COUNTA(Requirements!GM106:GQ106)='Ranks-Earned'!AF$4),IF(Requirements!GR106="","X",Requirements!GR106),""))</f>
        <v/>
      </c>
      <c r="P106" s="221" t="str">
        <f>IF(O106="","",IF(AND(Requirements!GW106="X",COUNTA(Requirements!GT106:GX106)='Ranks-Earned'!AG$4),IF(Requirements!GY106="","X",Requirements!GY106),""))</f>
        <v/>
      </c>
      <c r="Q106" s="221" t="str">
        <f>IF(P106="","",IF(AND(Requirements!HD106="X",COUNTA(Requirements!HA106:HE106)='Ranks-Earned'!AH$4),IF(Requirements!HF106="","X",Requirements!HF106),""))</f>
        <v/>
      </c>
      <c r="R106" s="221" t="str">
        <f>IF(Q106="","",IF(AND(Requirements!HK106="X",COUNTA(Requirements!HH106:HL106)='Ranks-Earned'!AI$4),IF(Requirements!HM106="","X",Requirements!HM106),""))</f>
        <v/>
      </c>
    </row>
    <row r="107" spans="1:18" x14ac:dyDescent="0.3">
      <c r="A107" s="31" t="str">
        <f>IF(Requirements!A107="","",Requirements!A107)</f>
        <v/>
      </c>
      <c r="B107" s="33" t="str">
        <f>IF(Requirements!B107="","",Requirements!B107)</f>
        <v/>
      </c>
      <c r="C107" s="221" t="str">
        <f>IF(COUNTA(Requirements!C107:T107)='Ranks-Earned'!T$4,IF(Requirements!U107="","X",Requirements!U107),"")</f>
        <v/>
      </c>
      <c r="D107" s="221" t="str">
        <f>IF(C107="","",IF(COUNTA(Requirements!W107:AV107)='Ranks-Earned'!U$4,IF(Requirements!AW107="","X",Requirements!AW107),""))</f>
        <v/>
      </c>
      <c r="E107" s="221" t="str">
        <f>IF(D107="","",IF(COUNTA(Requirements!AY107:CI107)='Ranks-Earned'!V$4,IF(Requirements!CJ107="","X",Requirements!CJ107),""))</f>
        <v/>
      </c>
      <c r="F107" s="221" t="str">
        <f>IF(E107="","",IF(COUNTA(Requirements!CL107:DW107)='Ranks-Earned'!W$4,IF(Requirements!DX107="","X",Requirements!DX107),""))</f>
        <v/>
      </c>
      <c r="G107" s="221" t="str">
        <f>IF(F107="","",IF(AND(Requirements!EB107="X",COUNTA(Requirements!DZ107:EH107)='Ranks-Earned'!X$4),IF(Requirements!EI107="","X",Requirements!EI107),""))</f>
        <v/>
      </c>
      <c r="H107" s="221" t="str">
        <f>IF(G107="","",IF(AND(Requirements!EM107="X",COUNTA(Requirements!EK107:ER107)='Ranks-Earned'!Y$4),IF(Requirements!ES107="","X",Requirements!ES107),""))</f>
        <v/>
      </c>
      <c r="I107" s="221" t="str">
        <f>IF(H107="","",IF(AND(Requirements!EW107="X",COUNTA(Requirements!EU107:FA107)='Ranks-Earned'!Z$4),IF(Requirements!FB107="","X",Requirements!FB107),""))</f>
        <v/>
      </c>
      <c r="J107" s="221" t="str">
        <f>IF(I107="","",IF(AND(Requirements!FG107="X",COUNTA(Requirements!FD107:FH107)='Ranks-Earned'!AA$4),IF(Requirements!FI107="","X",Requirements!FI107),""))</f>
        <v/>
      </c>
      <c r="K107" s="221" t="str">
        <f>IF(J107="","",IF(AND(Requirements!FN107="X",COUNTA(Requirements!FK107:FO107)='Ranks-Earned'!AB$4),IF(Requirements!FP107="","X",Requirements!FP107),""))</f>
        <v/>
      </c>
      <c r="L107" s="221" t="str">
        <f>IF(K107="","",IF(AND(Requirements!FU107="X",COUNTA(Requirements!FR107:FV107)='Ranks-Earned'!AC$4),IF(Requirements!FW107="","X",Requirements!FW107),""))</f>
        <v/>
      </c>
      <c r="M107" s="221" t="str">
        <f>IF(L107="","",IF(AND(Requirements!GB107="X",COUNTA(Requirements!FY107:GC107)='Ranks-Earned'!AD$4),IF(Requirements!GD107="","X",Requirements!GD107),""))</f>
        <v/>
      </c>
      <c r="N107" s="221" t="str">
        <f>IF(M107="","",IF(AND(Requirements!GI107="X",COUNTA(Requirements!GF107:GJ107)='Ranks-Earned'!AE$4),IF(Requirements!GK107="","X",Requirements!GK107),""))</f>
        <v/>
      </c>
      <c r="O107" s="221" t="str">
        <f>IF(N107="","",IF(AND(Requirements!GP107="X",COUNTA(Requirements!GM107:GQ107)='Ranks-Earned'!AF$4),IF(Requirements!GR107="","X",Requirements!GR107),""))</f>
        <v/>
      </c>
      <c r="P107" s="221" t="str">
        <f>IF(O107="","",IF(AND(Requirements!GW107="X",COUNTA(Requirements!GT107:GX107)='Ranks-Earned'!AG$4),IF(Requirements!GY107="","X",Requirements!GY107),""))</f>
        <v/>
      </c>
      <c r="Q107" s="221" t="str">
        <f>IF(P107="","",IF(AND(Requirements!HD107="X",COUNTA(Requirements!HA107:HE107)='Ranks-Earned'!AH$4),IF(Requirements!HF107="","X",Requirements!HF107),""))</f>
        <v/>
      </c>
      <c r="R107" s="221" t="str">
        <f>IF(Q107="","",IF(AND(Requirements!HK107="X",COUNTA(Requirements!HH107:HL107)='Ranks-Earned'!AI$4),IF(Requirements!HM107="","X",Requirements!HM107),""))</f>
        <v/>
      </c>
    </row>
    <row r="108" spans="1:18" x14ac:dyDescent="0.3">
      <c r="A108" s="31" t="str">
        <f>IF(Requirements!A108="","",Requirements!A108)</f>
        <v/>
      </c>
      <c r="B108" s="33" t="str">
        <f>IF(Requirements!B108="","",Requirements!B108)</f>
        <v/>
      </c>
      <c r="C108" s="221" t="str">
        <f>IF(COUNTA(Requirements!C108:T108)='Ranks-Earned'!T$4,IF(Requirements!U108="","X",Requirements!U108),"")</f>
        <v/>
      </c>
      <c r="D108" s="221" t="str">
        <f>IF(C108="","",IF(COUNTA(Requirements!W108:AV108)='Ranks-Earned'!U$4,IF(Requirements!AW108="","X",Requirements!AW108),""))</f>
        <v/>
      </c>
      <c r="E108" s="221" t="str">
        <f>IF(D108="","",IF(COUNTA(Requirements!AY108:CI108)='Ranks-Earned'!V$4,IF(Requirements!CJ108="","X",Requirements!CJ108),""))</f>
        <v/>
      </c>
      <c r="F108" s="221" t="str">
        <f>IF(E108="","",IF(COUNTA(Requirements!CL108:DW108)='Ranks-Earned'!W$4,IF(Requirements!DX108="","X",Requirements!DX108),""))</f>
        <v/>
      </c>
      <c r="G108" s="221" t="str">
        <f>IF(F108="","",IF(AND(Requirements!EB108="X",COUNTA(Requirements!DZ108:EH108)='Ranks-Earned'!X$4),IF(Requirements!EI108="","X",Requirements!EI108),""))</f>
        <v/>
      </c>
      <c r="H108" s="221" t="str">
        <f>IF(G108="","",IF(AND(Requirements!EM108="X",COUNTA(Requirements!EK108:ER108)='Ranks-Earned'!Y$4),IF(Requirements!ES108="","X",Requirements!ES108),""))</f>
        <v/>
      </c>
      <c r="I108" s="221" t="str">
        <f>IF(H108="","",IF(AND(Requirements!EW108="X",COUNTA(Requirements!EU108:FA108)='Ranks-Earned'!Z$4),IF(Requirements!FB108="","X",Requirements!FB108),""))</f>
        <v/>
      </c>
      <c r="J108" s="221" t="str">
        <f>IF(I108="","",IF(AND(Requirements!FG108="X",COUNTA(Requirements!FD108:FH108)='Ranks-Earned'!AA$4),IF(Requirements!FI108="","X",Requirements!FI108),""))</f>
        <v/>
      </c>
      <c r="K108" s="221" t="str">
        <f>IF(J108="","",IF(AND(Requirements!FN108="X",COUNTA(Requirements!FK108:FO108)='Ranks-Earned'!AB$4),IF(Requirements!FP108="","X",Requirements!FP108),""))</f>
        <v/>
      </c>
      <c r="L108" s="221" t="str">
        <f>IF(K108="","",IF(AND(Requirements!FU108="X",COUNTA(Requirements!FR108:FV108)='Ranks-Earned'!AC$4),IF(Requirements!FW108="","X",Requirements!FW108),""))</f>
        <v/>
      </c>
      <c r="M108" s="221" t="str">
        <f>IF(L108="","",IF(AND(Requirements!GB108="X",COUNTA(Requirements!FY108:GC108)='Ranks-Earned'!AD$4),IF(Requirements!GD108="","X",Requirements!GD108),""))</f>
        <v/>
      </c>
      <c r="N108" s="221" t="str">
        <f>IF(M108="","",IF(AND(Requirements!GI108="X",COUNTA(Requirements!GF108:GJ108)='Ranks-Earned'!AE$4),IF(Requirements!GK108="","X",Requirements!GK108),""))</f>
        <v/>
      </c>
      <c r="O108" s="221" t="str">
        <f>IF(N108="","",IF(AND(Requirements!GP108="X",COUNTA(Requirements!GM108:GQ108)='Ranks-Earned'!AF$4),IF(Requirements!GR108="","X",Requirements!GR108),""))</f>
        <v/>
      </c>
      <c r="P108" s="221" t="str">
        <f>IF(O108="","",IF(AND(Requirements!GW108="X",COUNTA(Requirements!GT108:GX108)='Ranks-Earned'!AG$4),IF(Requirements!GY108="","X",Requirements!GY108),""))</f>
        <v/>
      </c>
      <c r="Q108" s="221" t="str">
        <f>IF(P108="","",IF(AND(Requirements!HD108="X",COUNTA(Requirements!HA108:HE108)='Ranks-Earned'!AH$4),IF(Requirements!HF108="","X",Requirements!HF108),""))</f>
        <v/>
      </c>
      <c r="R108" s="221" t="str">
        <f>IF(Q108="","",IF(AND(Requirements!HK108="X",COUNTA(Requirements!HH108:HL108)='Ranks-Earned'!AI$4),IF(Requirements!HM108="","X",Requirements!HM108),""))</f>
        <v/>
      </c>
    </row>
    <row r="109" spans="1:18" x14ac:dyDescent="0.3">
      <c r="A109" s="31" t="str">
        <f>IF(Requirements!A109="","",Requirements!A109)</f>
        <v/>
      </c>
      <c r="B109" s="33" t="str">
        <f>IF(Requirements!B109="","",Requirements!B109)</f>
        <v/>
      </c>
      <c r="C109" s="221" t="str">
        <f>IF(COUNTA(Requirements!C109:T109)='Ranks-Earned'!T$4,IF(Requirements!U109="","X",Requirements!U109),"")</f>
        <v/>
      </c>
      <c r="D109" s="221" t="str">
        <f>IF(C109="","",IF(COUNTA(Requirements!W109:AV109)='Ranks-Earned'!U$4,IF(Requirements!AW109="","X",Requirements!AW109),""))</f>
        <v/>
      </c>
      <c r="E109" s="221" t="str">
        <f>IF(D109="","",IF(COUNTA(Requirements!AY109:CI109)='Ranks-Earned'!V$4,IF(Requirements!CJ109="","X",Requirements!CJ109),""))</f>
        <v/>
      </c>
      <c r="F109" s="221" t="str">
        <f>IF(E109="","",IF(COUNTA(Requirements!CL109:DW109)='Ranks-Earned'!W$4,IF(Requirements!DX109="","X",Requirements!DX109),""))</f>
        <v/>
      </c>
      <c r="G109" s="221" t="str">
        <f>IF(F109="","",IF(AND(Requirements!EB109="X",COUNTA(Requirements!DZ109:EH109)='Ranks-Earned'!X$4),IF(Requirements!EI109="","X",Requirements!EI109),""))</f>
        <v/>
      </c>
      <c r="H109" s="221" t="str">
        <f>IF(G109="","",IF(AND(Requirements!EM109="X",COUNTA(Requirements!EK109:ER109)='Ranks-Earned'!Y$4),IF(Requirements!ES109="","X",Requirements!ES109),""))</f>
        <v/>
      </c>
      <c r="I109" s="221" t="str">
        <f>IF(H109="","",IF(AND(Requirements!EW109="X",COUNTA(Requirements!EU109:FA109)='Ranks-Earned'!Z$4),IF(Requirements!FB109="","X",Requirements!FB109),""))</f>
        <v/>
      </c>
      <c r="J109" s="221" t="str">
        <f>IF(I109="","",IF(AND(Requirements!FG109="X",COUNTA(Requirements!FD109:FH109)='Ranks-Earned'!AA$4),IF(Requirements!FI109="","X",Requirements!FI109),""))</f>
        <v/>
      </c>
      <c r="K109" s="221" t="str">
        <f>IF(J109="","",IF(AND(Requirements!FN109="X",COUNTA(Requirements!FK109:FO109)='Ranks-Earned'!AB$4),IF(Requirements!FP109="","X",Requirements!FP109),""))</f>
        <v/>
      </c>
      <c r="L109" s="221" t="str">
        <f>IF(K109="","",IF(AND(Requirements!FU109="X",COUNTA(Requirements!FR109:FV109)='Ranks-Earned'!AC$4),IF(Requirements!FW109="","X",Requirements!FW109),""))</f>
        <v/>
      </c>
      <c r="M109" s="221" t="str">
        <f>IF(L109="","",IF(AND(Requirements!GB109="X",COUNTA(Requirements!FY109:GC109)='Ranks-Earned'!AD$4),IF(Requirements!GD109="","X",Requirements!GD109),""))</f>
        <v/>
      </c>
      <c r="N109" s="221" t="str">
        <f>IF(M109="","",IF(AND(Requirements!GI109="X",COUNTA(Requirements!GF109:GJ109)='Ranks-Earned'!AE$4),IF(Requirements!GK109="","X",Requirements!GK109),""))</f>
        <v/>
      </c>
      <c r="O109" s="221" t="str">
        <f>IF(N109="","",IF(AND(Requirements!GP109="X",COUNTA(Requirements!GM109:GQ109)='Ranks-Earned'!AF$4),IF(Requirements!GR109="","X",Requirements!GR109),""))</f>
        <v/>
      </c>
      <c r="P109" s="221" t="str">
        <f>IF(O109="","",IF(AND(Requirements!GW109="X",COUNTA(Requirements!GT109:GX109)='Ranks-Earned'!AG$4),IF(Requirements!GY109="","X",Requirements!GY109),""))</f>
        <v/>
      </c>
      <c r="Q109" s="221" t="str">
        <f>IF(P109="","",IF(AND(Requirements!HD109="X",COUNTA(Requirements!HA109:HE109)='Ranks-Earned'!AH$4),IF(Requirements!HF109="","X",Requirements!HF109),""))</f>
        <v/>
      </c>
      <c r="R109" s="221" t="str">
        <f>IF(Q109="","",IF(AND(Requirements!HK109="X",COUNTA(Requirements!HH109:HL109)='Ranks-Earned'!AI$4),IF(Requirements!HM109="","X",Requirements!HM109),""))</f>
        <v/>
      </c>
    </row>
    <row r="110" spans="1:18" x14ac:dyDescent="0.3">
      <c r="A110" s="31" t="str">
        <f>IF(Requirements!A110="","",Requirements!A110)</f>
        <v/>
      </c>
      <c r="B110" s="33" t="str">
        <f>IF(Requirements!B110="","",Requirements!B110)</f>
        <v/>
      </c>
      <c r="C110" s="221" t="str">
        <f>IF(COUNTA(Requirements!C110:T110)='Ranks-Earned'!T$4,IF(Requirements!U110="","X",Requirements!U110),"")</f>
        <v/>
      </c>
      <c r="D110" s="221" t="str">
        <f>IF(C110="","",IF(COUNTA(Requirements!W110:AV110)='Ranks-Earned'!U$4,IF(Requirements!AW110="","X",Requirements!AW110),""))</f>
        <v/>
      </c>
      <c r="E110" s="221" t="str">
        <f>IF(D110="","",IF(COUNTA(Requirements!AY110:CI110)='Ranks-Earned'!V$4,IF(Requirements!CJ110="","X",Requirements!CJ110),""))</f>
        <v/>
      </c>
      <c r="F110" s="221" t="str">
        <f>IF(E110="","",IF(COUNTA(Requirements!CL110:DW110)='Ranks-Earned'!W$4,IF(Requirements!DX110="","X",Requirements!DX110),""))</f>
        <v/>
      </c>
      <c r="G110" s="221" t="str">
        <f>IF(F110="","",IF(AND(Requirements!EB110="X",COUNTA(Requirements!DZ110:EH110)='Ranks-Earned'!X$4),IF(Requirements!EI110="","X",Requirements!EI110),""))</f>
        <v/>
      </c>
      <c r="H110" s="221" t="str">
        <f>IF(G110="","",IF(AND(Requirements!EM110="X",COUNTA(Requirements!EK110:ER110)='Ranks-Earned'!Y$4),IF(Requirements!ES110="","X",Requirements!ES110),""))</f>
        <v/>
      </c>
      <c r="I110" s="221" t="str">
        <f>IF(H110="","",IF(AND(Requirements!EW110="X",COUNTA(Requirements!EU110:FA110)='Ranks-Earned'!Z$4),IF(Requirements!FB110="","X",Requirements!FB110),""))</f>
        <v/>
      </c>
      <c r="J110" s="221" t="str">
        <f>IF(I110="","",IF(AND(Requirements!FG110="X",COUNTA(Requirements!FD110:FH110)='Ranks-Earned'!AA$4),IF(Requirements!FI110="","X",Requirements!FI110),""))</f>
        <v/>
      </c>
      <c r="K110" s="221" t="str">
        <f>IF(J110="","",IF(AND(Requirements!FN110="X",COUNTA(Requirements!FK110:FO110)='Ranks-Earned'!AB$4),IF(Requirements!FP110="","X",Requirements!FP110),""))</f>
        <v/>
      </c>
      <c r="L110" s="221" t="str">
        <f>IF(K110="","",IF(AND(Requirements!FU110="X",COUNTA(Requirements!FR110:FV110)='Ranks-Earned'!AC$4),IF(Requirements!FW110="","X",Requirements!FW110),""))</f>
        <v/>
      </c>
      <c r="M110" s="221" t="str">
        <f>IF(L110="","",IF(AND(Requirements!GB110="X",COUNTA(Requirements!FY110:GC110)='Ranks-Earned'!AD$4),IF(Requirements!GD110="","X",Requirements!GD110),""))</f>
        <v/>
      </c>
      <c r="N110" s="221" t="str">
        <f>IF(M110="","",IF(AND(Requirements!GI110="X",COUNTA(Requirements!GF110:GJ110)='Ranks-Earned'!AE$4),IF(Requirements!GK110="","X",Requirements!GK110),""))</f>
        <v/>
      </c>
      <c r="O110" s="221" t="str">
        <f>IF(N110="","",IF(AND(Requirements!GP110="X",COUNTA(Requirements!GM110:GQ110)='Ranks-Earned'!AF$4),IF(Requirements!GR110="","X",Requirements!GR110),""))</f>
        <v/>
      </c>
      <c r="P110" s="221" t="str">
        <f>IF(O110="","",IF(AND(Requirements!GW110="X",COUNTA(Requirements!GT110:GX110)='Ranks-Earned'!AG$4),IF(Requirements!GY110="","X",Requirements!GY110),""))</f>
        <v/>
      </c>
      <c r="Q110" s="221" t="str">
        <f>IF(P110="","",IF(AND(Requirements!HD110="X",COUNTA(Requirements!HA110:HE110)='Ranks-Earned'!AH$4),IF(Requirements!HF110="","X",Requirements!HF110),""))</f>
        <v/>
      </c>
      <c r="R110" s="221" t="str">
        <f>IF(Q110="","",IF(AND(Requirements!HK110="X",COUNTA(Requirements!HH110:HL110)='Ranks-Earned'!AI$4),IF(Requirements!HM110="","X",Requirements!HM110),""))</f>
        <v/>
      </c>
    </row>
    <row r="111" spans="1:18" x14ac:dyDescent="0.3">
      <c r="A111" s="31" t="str">
        <f>IF(Requirements!A111="","",Requirements!A111)</f>
        <v/>
      </c>
      <c r="B111" s="33" t="str">
        <f>IF(Requirements!B111="","",Requirements!B111)</f>
        <v/>
      </c>
      <c r="C111" s="221" t="str">
        <f>IF(COUNTA(Requirements!C111:T111)='Ranks-Earned'!T$4,IF(Requirements!U111="","X",Requirements!U111),"")</f>
        <v/>
      </c>
      <c r="D111" s="221" t="str">
        <f>IF(C111="","",IF(COUNTA(Requirements!W111:AV111)='Ranks-Earned'!U$4,IF(Requirements!AW111="","X",Requirements!AW111),""))</f>
        <v/>
      </c>
      <c r="E111" s="221" t="str">
        <f>IF(D111="","",IF(COUNTA(Requirements!AY111:CI111)='Ranks-Earned'!V$4,IF(Requirements!CJ111="","X",Requirements!CJ111),""))</f>
        <v/>
      </c>
      <c r="F111" s="221" t="str">
        <f>IF(E111="","",IF(COUNTA(Requirements!CL111:DW111)='Ranks-Earned'!W$4,IF(Requirements!DX111="","X",Requirements!DX111),""))</f>
        <v/>
      </c>
      <c r="G111" s="221" t="str">
        <f>IF(F111="","",IF(AND(Requirements!EB111="X",COUNTA(Requirements!DZ111:EH111)='Ranks-Earned'!X$4),IF(Requirements!EI111="","X",Requirements!EI111),""))</f>
        <v/>
      </c>
      <c r="H111" s="221" t="str">
        <f>IF(G111="","",IF(AND(Requirements!EM111="X",COUNTA(Requirements!EK111:ER111)='Ranks-Earned'!Y$4),IF(Requirements!ES111="","X",Requirements!ES111),""))</f>
        <v/>
      </c>
      <c r="I111" s="221" t="str">
        <f>IF(H111="","",IF(AND(Requirements!EW111="X",COUNTA(Requirements!EU111:FA111)='Ranks-Earned'!Z$4),IF(Requirements!FB111="","X",Requirements!FB111),""))</f>
        <v/>
      </c>
      <c r="J111" s="221" t="str">
        <f>IF(I111="","",IF(AND(Requirements!FG111="X",COUNTA(Requirements!FD111:FH111)='Ranks-Earned'!AA$4),IF(Requirements!FI111="","X",Requirements!FI111),""))</f>
        <v/>
      </c>
      <c r="K111" s="221" t="str">
        <f>IF(J111="","",IF(AND(Requirements!FN111="X",COUNTA(Requirements!FK111:FO111)='Ranks-Earned'!AB$4),IF(Requirements!FP111="","X",Requirements!FP111),""))</f>
        <v/>
      </c>
      <c r="L111" s="221" t="str">
        <f>IF(K111="","",IF(AND(Requirements!FU111="X",COUNTA(Requirements!FR111:FV111)='Ranks-Earned'!AC$4),IF(Requirements!FW111="","X",Requirements!FW111),""))</f>
        <v/>
      </c>
      <c r="M111" s="221" t="str">
        <f>IF(L111="","",IF(AND(Requirements!GB111="X",COUNTA(Requirements!FY111:GC111)='Ranks-Earned'!AD$4),IF(Requirements!GD111="","X",Requirements!GD111),""))</f>
        <v/>
      </c>
      <c r="N111" s="221" t="str">
        <f>IF(M111="","",IF(AND(Requirements!GI111="X",COUNTA(Requirements!GF111:GJ111)='Ranks-Earned'!AE$4),IF(Requirements!GK111="","X",Requirements!GK111),""))</f>
        <v/>
      </c>
      <c r="O111" s="221" t="str">
        <f>IF(N111="","",IF(AND(Requirements!GP111="X",COUNTA(Requirements!GM111:GQ111)='Ranks-Earned'!AF$4),IF(Requirements!GR111="","X",Requirements!GR111),""))</f>
        <v/>
      </c>
      <c r="P111" s="221" t="str">
        <f>IF(O111="","",IF(AND(Requirements!GW111="X",COUNTA(Requirements!GT111:GX111)='Ranks-Earned'!AG$4),IF(Requirements!GY111="","X",Requirements!GY111),""))</f>
        <v/>
      </c>
      <c r="Q111" s="221" t="str">
        <f>IF(P111="","",IF(AND(Requirements!HD111="X",COUNTA(Requirements!HA111:HE111)='Ranks-Earned'!AH$4),IF(Requirements!HF111="","X",Requirements!HF111),""))</f>
        <v/>
      </c>
      <c r="R111" s="221" t="str">
        <f>IF(Q111="","",IF(AND(Requirements!HK111="X",COUNTA(Requirements!HH111:HL111)='Ranks-Earned'!AI$4),IF(Requirements!HM111="","X",Requirements!HM111),""))</f>
        <v/>
      </c>
    </row>
    <row r="112" spans="1:18" x14ac:dyDescent="0.3">
      <c r="A112" s="31" t="str">
        <f>IF(Requirements!A112="","",Requirements!A112)</f>
        <v/>
      </c>
      <c r="B112" s="33" t="str">
        <f>IF(Requirements!B112="","",Requirements!B112)</f>
        <v/>
      </c>
      <c r="C112" s="221" t="str">
        <f>IF(COUNTA(Requirements!C112:T112)='Ranks-Earned'!T$4,IF(Requirements!U112="","X",Requirements!U112),"")</f>
        <v/>
      </c>
      <c r="D112" s="221" t="str">
        <f>IF(C112="","",IF(COUNTA(Requirements!W112:AV112)='Ranks-Earned'!U$4,IF(Requirements!AW112="","X",Requirements!AW112),""))</f>
        <v/>
      </c>
      <c r="E112" s="221" t="str">
        <f>IF(D112="","",IF(COUNTA(Requirements!AY112:CI112)='Ranks-Earned'!V$4,IF(Requirements!CJ112="","X",Requirements!CJ112),""))</f>
        <v/>
      </c>
      <c r="F112" s="221" t="str">
        <f>IF(E112="","",IF(COUNTA(Requirements!CL112:DW112)='Ranks-Earned'!W$4,IF(Requirements!DX112="","X",Requirements!DX112),""))</f>
        <v/>
      </c>
      <c r="G112" s="221" t="str">
        <f>IF(F112="","",IF(AND(Requirements!EB112="X",COUNTA(Requirements!DZ112:EH112)='Ranks-Earned'!X$4),IF(Requirements!EI112="","X",Requirements!EI112),""))</f>
        <v/>
      </c>
      <c r="H112" s="221" t="str">
        <f>IF(G112="","",IF(AND(Requirements!EM112="X",COUNTA(Requirements!EK112:ER112)='Ranks-Earned'!Y$4),IF(Requirements!ES112="","X",Requirements!ES112),""))</f>
        <v/>
      </c>
      <c r="I112" s="221" t="str">
        <f>IF(H112="","",IF(AND(Requirements!EW112="X",COUNTA(Requirements!EU112:FA112)='Ranks-Earned'!Z$4),IF(Requirements!FB112="","X",Requirements!FB112),""))</f>
        <v/>
      </c>
      <c r="J112" s="221" t="str">
        <f>IF(I112="","",IF(AND(Requirements!FG112="X",COUNTA(Requirements!FD112:FH112)='Ranks-Earned'!AA$4),IF(Requirements!FI112="","X",Requirements!FI112),""))</f>
        <v/>
      </c>
      <c r="K112" s="221" t="str">
        <f>IF(J112="","",IF(AND(Requirements!FN112="X",COUNTA(Requirements!FK112:FO112)='Ranks-Earned'!AB$4),IF(Requirements!FP112="","X",Requirements!FP112),""))</f>
        <v/>
      </c>
      <c r="L112" s="221" t="str">
        <f>IF(K112="","",IF(AND(Requirements!FU112="X",COUNTA(Requirements!FR112:FV112)='Ranks-Earned'!AC$4),IF(Requirements!FW112="","X",Requirements!FW112),""))</f>
        <v/>
      </c>
      <c r="M112" s="221" t="str">
        <f>IF(L112="","",IF(AND(Requirements!GB112="X",COUNTA(Requirements!FY112:GC112)='Ranks-Earned'!AD$4),IF(Requirements!GD112="","X",Requirements!GD112),""))</f>
        <v/>
      </c>
      <c r="N112" s="221" t="str">
        <f>IF(M112="","",IF(AND(Requirements!GI112="X",COUNTA(Requirements!GF112:GJ112)='Ranks-Earned'!AE$4),IF(Requirements!GK112="","X",Requirements!GK112),""))</f>
        <v/>
      </c>
      <c r="O112" s="221" t="str">
        <f>IF(N112="","",IF(AND(Requirements!GP112="X",COUNTA(Requirements!GM112:GQ112)='Ranks-Earned'!AF$4),IF(Requirements!GR112="","X",Requirements!GR112),""))</f>
        <v/>
      </c>
      <c r="P112" s="221" t="str">
        <f>IF(O112="","",IF(AND(Requirements!GW112="X",COUNTA(Requirements!GT112:GX112)='Ranks-Earned'!AG$4),IF(Requirements!GY112="","X",Requirements!GY112),""))</f>
        <v/>
      </c>
      <c r="Q112" s="221" t="str">
        <f>IF(P112="","",IF(AND(Requirements!HD112="X",COUNTA(Requirements!HA112:HE112)='Ranks-Earned'!AH$4),IF(Requirements!HF112="","X",Requirements!HF112),""))</f>
        <v/>
      </c>
      <c r="R112" s="221" t="str">
        <f>IF(Q112="","",IF(AND(Requirements!HK112="X",COUNTA(Requirements!HH112:HL112)='Ranks-Earned'!AI$4),IF(Requirements!HM112="","X",Requirements!HM112),""))</f>
        <v/>
      </c>
    </row>
    <row r="113" spans="1:18" x14ac:dyDescent="0.3">
      <c r="A113" s="31" t="str">
        <f>IF(Requirements!A113="","",Requirements!A113)</f>
        <v/>
      </c>
      <c r="B113" s="33" t="str">
        <f>IF(Requirements!B113="","",Requirements!B113)</f>
        <v/>
      </c>
      <c r="C113" s="221" t="str">
        <f>IF(COUNTA(Requirements!C113:T113)='Ranks-Earned'!T$4,IF(Requirements!U113="","X",Requirements!U113),"")</f>
        <v/>
      </c>
      <c r="D113" s="221" t="str">
        <f>IF(C113="","",IF(COUNTA(Requirements!W113:AV113)='Ranks-Earned'!U$4,IF(Requirements!AW113="","X",Requirements!AW113),""))</f>
        <v/>
      </c>
      <c r="E113" s="221" t="str">
        <f>IF(D113="","",IF(COUNTA(Requirements!AY113:CI113)='Ranks-Earned'!V$4,IF(Requirements!CJ113="","X",Requirements!CJ113),""))</f>
        <v/>
      </c>
      <c r="F113" s="221" t="str">
        <f>IF(E113="","",IF(COUNTA(Requirements!CL113:DW113)='Ranks-Earned'!W$4,IF(Requirements!DX113="","X",Requirements!DX113),""))</f>
        <v/>
      </c>
      <c r="G113" s="221" t="str">
        <f>IF(F113="","",IF(AND(Requirements!EB113="X",COUNTA(Requirements!DZ113:EH113)='Ranks-Earned'!X$4),IF(Requirements!EI113="","X",Requirements!EI113),""))</f>
        <v/>
      </c>
      <c r="H113" s="221" t="str">
        <f>IF(G113="","",IF(AND(Requirements!EM113="X",COUNTA(Requirements!EK113:ER113)='Ranks-Earned'!Y$4),IF(Requirements!ES113="","X",Requirements!ES113),""))</f>
        <v/>
      </c>
      <c r="I113" s="221" t="str">
        <f>IF(H113="","",IF(AND(Requirements!EW113="X",COUNTA(Requirements!EU113:FA113)='Ranks-Earned'!Z$4),IF(Requirements!FB113="","X",Requirements!FB113),""))</f>
        <v/>
      </c>
      <c r="J113" s="221" t="str">
        <f>IF(I113="","",IF(AND(Requirements!FG113="X",COUNTA(Requirements!FD113:FH113)='Ranks-Earned'!AA$4),IF(Requirements!FI113="","X",Requirements!FI113),""))</f>
        <v/>
      </c>
      <c r="K113" s="221" t="str">
        <f>IF(J113="","",IF(AND(Requirements!FN113="X",COUNTA(Requirements!FK113:FO113)='Ranks-Earned'!AB$4),IF(Requirements!FP113="","X",Requirements!FP113),""))</f>
        <v/>
      </c>
      <c r="L113" s="221" t="str">
        <f>IF(K113="","",IF(AND(Requirements!FU113="X",COUNTA(Requirements!FR113:FV113)='Ranks-Earned'!AC$4),IF(Requirements!FW113="","X",Requirements!FW113),""))</f>
        <v/>
      </c>
      <c r="M113" s="221" t="str">
        <f>IF(L113="","",IF(AND(Requirements!GB113="X",COUNTA(Requirements!FY113:GC113)='Ranks-Earned'!AD$4),IF(Requirements!GD113="","X",Requirements!GD113),""))</f>
        <v/>
      </c>
      <c r="N113" s="221" t="str">
        <f>IF(M113="","",IF(AND(Requirements!GI113="X",COUNTA(Requirements!GF113:GJ113)='Ranks-Earned'!AE$4),IF(Requirements!GK113="","X",Requirements!GK113),""))</f>
        <v/>
      </c>
      <c r="O113" s="221" t="str">
        <f>IF(N113="","",IF(AND(Requirements!GP113="X",COUNTA(Requirements!GM113:GQ113)='Ranks-Earned'!AF$4),IF(Requirements!GR113="","X",Requirements!GR113),""))</f>
        <v/>
      </c>
      <c r="P113" s="221" t="str">
        <f>IF(O113="","",IF(AND(Requirements!GW113="X",COUNTA(Requirements!GT113:GX113)='Ranks-Earned'!AG$4),IF(Requirements!GY113="","X",Requirements!GY113),""))</f>
        <v/>
      </c>
      <c r="Q113" s="221" t="str">
        <f>IF(P113="","",IF(AND(Requirements!HD113="X",COUNTA(Requirements!HA113:HE113)='Ranks-Earned'!AH$4),IF(Requirements!HF113="","X",Requirements!HF113),""))</f>
        <v/>
      </c>
      <c r="R113" s="221" t="str">
        <f>IF(Q113="","",IF(AND(Requirements!HK113="X",COUNTA(Requirements!HH113:HL113)='Ranks-Earned'!AI$4),IF(Requirements!HM113="","X",Requirements!HM113),""))</f>
        <v/>
      </c>
    </row>
    <row r="114" spans="1:18" x14ac:dyDescent="0.3">
      <c r="A114" s="31" t="str">
        <f>IF(Requirements!A114="","",Requirements!A114)</f>
        <v/>
      </c>
      <c r="B114" s="33" t="str">
        <f>IF(Requirements!B114="","",Requirements!B114)</f>
        <v/>
      </c>
      <c r="C114" s="221" t="str">
        <f>IF(COUNTA(Requirements!C114:T114)='Ranks-Earned'!T$4,IF(Requirements!U114="","X",Requirements!U114),"")</f>
        <v/>
      </c>
      <c r="D114" s="221" t="str">
        <f>IF(C114="","",IF(COUNTA(Requirements!W114:AV114)='Ranks-Earned'!U$4,IF(Requirements!AW114="","X",Requirements!AW114),""))</f>
        <v/>
      </c>
      <c r="E114" s="221" t="str">
        <f>IF(D114="","",IF(COUNTA(Requirements!AY114:CI114)='Ranks-Earned'!V$4,IF(Requirements!CJ114="","X",Requirements!CJ114),""))</f>
        <v/>
      </c>
      <c r="F114" s="221" t="str">
        <f>IF(E114="","",IF(COUNTA(Requirements!CL114:DW114)='Ranks-Earned'!W$4,IF(Requirements!DX114="","X",Requirements!DX114),""))</f>
        <v/>
      </c>
      <c r="G114" s="221" t="str">
        <f>IF(F114="","",IF(AND(Requirements!EB114="X",COUNTA(Requirements!DZ114:EH114)='Ranks-Earned'!X$4),IF(Requirements!EI114="","X",Requirements!EI114),""))</f>
        <v/>
      </c>
      <c r="H114" s="221" t="str">
        <f>IF(G114="","",IF(AND(Requirements!EM114="X",COUNTA(Requirements!EK114:ER114)='Ranks-Earned'!Y$4),IF(Requirements!ES114="","X",Requirements!ES114),""))</f>
        <v/>
      </c>
      <c r="I114" s="221" t="str">
        <f>IF(H114="","",IF(AND(Requirements!EW114="X",COUNTA(Requirements!EU114:FA114)='Ranks-Earned'!Z$4),IF(Requirements!FB114="","X",Requirements!FB114),""))</f>
        <v/>
      </c>
      <c r="J114" s="221" t="str">
        <f>IF(I114="","",IF(AND(Requirements!FG114="X",COUNTA(Requirements!FD114:FH114)='Ranks-Earned'!AA$4),IF(Requirements!FI114="","X",Requirements!FI114),""))</f>
        <v/>
      </c>
      <c r="K114" s="221" t="str">
        <f>IF(J114="","",IF(AND(Requirements!FN114="X",COUNTA(Requirements!FK114:FO114)='Ranks-Earned'!AB$4),IF(Requirements!FP114="","X",Requirements!FP114),""))</f>
        <v/>
      </c>
      <c r="L114" s="221" t="str">
        <f>IF(K114="","",IF(AND(Requirements!FU114="X",COUNTA(Requirements!FR114:FV114)='Ranks-Earned'!AC$4),IF(Requirements!FW114="","X",Requirements!FW114),""))</f>
        <v/>
      </c>
      <c r="M114" s="221" t="str">
        <f>IF(L114="","",IF(AND(Requirements!GB114="X",COUNTA(Requirements!FY114:GC114)='Ranks-Earned'!AD$4),IF(Requirements!GD114="","X",Requirements!GD114),""))</f>
        <v/>
      </c>
      <c r="N114" s="221" t="str">
        <f>IF(M114="","",IF(AND(Requirements!GI114="X",COUNTA(Requirements!GF114:GJ114)='Ranks-Earned'!AE$4),IF(Requirements!GK114="","X",Requirements!GK114),""))</f>
        <v/>
      </c>
      <c r="O114" s="221" t="str">
        <f>IF(N114="","",IF(AND(Requirements!GP114="X",COUNTA(Requirements!GM114:GQ114)='Ranks-Earned'!AF$4),IF(Requirements!GR114="","X",Requirements!GR114),""))</f>
        <v/>
      </c>
      <c r="P114" s="221" t="str">
        <f>IF(O114="","",IF(AND(Requirements!GW114="X",COUNTA(Requirements!GT114:GX114)='Ranks-Earned'!AG$4),IF(Requirements!GY114="","X",Requirements!GY114),""))</f>
        <v/>
      </c>
      <c r="Q114" s="221" t="str">
        <f>IF(P114="","",IF(AND(Requirements!HD114="X",COUNTA(Requirements!HA114:HE114)='Ranks-Earned'!AH$4),IF(Requirements!HF114="","X",Requirements!HF114),""))</f>
        <v/>
      </c>
      <c r="R114" s="221" t="str">
        <f>IF(Q114="","",IF(AND(Requirements!HK114="X",COUNTA(Requirements!HH114:HL114)='Ranks-Earned'!AI$4),IF(Requirements!HM114="","X",Requirements!HM114),""))</f>
        <v/>
      </c>
    </row>
    <row r="115" spans="1:18" ht="15" thickBot="1" x14ac:dyDescent="0.35">
      <c r="A115" s="105" t="str">
        <f>IF(Requirements!A115="","",Requirements!A115)</f>
        <v/>
      </c>
      <c r="B115" s="106" t="str">
        <f>IF(Requirements!B115="","",Requirements!B115)</f>
        <v/>
      </c>
      <c r="C115" s="222" t="str">
        <f>IF(COUNTA(Requirements!C115:T115)='Ranks-Earned'!T$4,IF(Requirements!U115="","X",Requirements!U115),"")</f>
        <v/>
      </c>
      <c r="D115" s="222" t="str">
        <f>IF(C115="","",IF(COUNTA(Requirements!W115:AV115)='Ranks-Earned'!U$4,IF(Requirements!AW115="","X",Requirements!AW115),""))</f>
        <v/>
      </c>
      <c r="E115" s="222" t="str">
        <f>IF(D115="","",IF(COUNTA(Requirements!AY115:CI115)='Ranks-Earned'!V$4,IF(Requirements!CJ115="","X",Requirements!CJ115),""))</f>
        <v/>
      </c>
      <c r="F115" s="222" t="str">
        <f>IF(E115="","",IF(COUNTA(Requirements!CL115:DW115)='Ranks-Earned'!W$4,IF(Requirements!DX115="","X",Requirements!DX115),""))</f>
        <v/>
      </c>
      <c r="G115" s="222" t="str">
        <f>IF(F115="","",IF(AND(Requirements!EB115="X",COUNTA(Requirements!DZ115:EH115)='Ranks-Earned'!X$4),IF(Requirements!EI115="","X",Requirements!EI115),""))</f>
        <v/>
      </c>
      <c r="H115" s="222" t="str">
        <f>IF(G115="","",IF(AND(Requirements!EM115="X",COUNTA(Requirements!EK115:ER115)='Ranks-Earned'!Y$4),IF(Requirements!ES115="","X",Requirements!ES115),""))</f>
        <v/>
      </c>
      <c r="I115" s="222" t="str">
        <f>IF(H115="","",IF(AND(Requirements!EW115="X",COUNTA(Requirements!EU115:FA115)='Ranks-Earned'!Z$4),IF(Requirements!FB115="","X",Requirements!FB115),""))</f>
        <v/>
      </c>
      <c r="J115" s="222" t="str">
        <f>IF(I115="","",IF(AND(Requirements!FG115="X",COUNTA(Requirements!FD115:FH115)='Ranks-Earned'!AA$4),IF(Requirements!FI115="","X",Requirements!FI115),""))</f>
        <v/>
      </c>
      <c r="K115" s="222" t="str">
        <f>IF(J115="","",IF(AND(Requirements!FN115="X",COUNTA(Requirements!FK115:FO115)='Ranks-Earned'!AB$4),IF(Requirements!FP115="","X",Requirements!FP115),""))</f>
        <v/>
      </c>
      <c r="L115" s="222" t="str">
        <f>IF(K115="","",IF(AND(Requirements!FU115="X",COUNTA(Requirements!FR115:FV115)='Ranks-Earned'!AC$4),IF(Requirements!FW115="","X",Requirements!FW115),""))</f>
        <v/>
      </c>
      <c r="M115" s="222" t="str">
        <f>IF(L115="","",IF(AND(Requirements!GB115="X",COUNTA(Requirements!FY115:GC115)='Ranks-Earned'!AD$4),IF(Requirements!GD115="","X",Requirements!GD115),""))</f>
        <v/>
      </c>
      <c r="N115" s="222" t="str">
        <f>IF(M115="","",IF(AND(Requirements!GI115="X",COUNTA(Requirements!GF115:GJ115)='Ranks-Earned'!AE$4),IF(Requirements!GK115="","X",Requirements!GK115),""))</f>
        <v/>
      </c>
      <c r="O115" s="222" t="str">
        <f>IF(N115="","",IF(AND(Requirements!GP115="X",COUNTA(Requirements!GM115:GQ115)='Ranks-Earned'!AF$4),IF(Requirements!GR115="","X",Requirements!GR115),""))</f>
        <v/>
      </c>
      <c r="P115" s="222" t="str">
        <f>IF(O115="","",IF(AND(Requirements!GW115="X",COUNTA(Requirements!GT115:GX115)='Ranks-Earned'!AG$4),IF(Requirements!GY115="","X",Requirements!GY115),""))</f>
        <v/>
      </c>
      <c r="Q115" s="222" t="str">
        <f>IF(P115="","",IF(AND(Requirements!HD115="X",COUNTA(Requirements!HA115:HE115)='Ranks-Earned'!AH$4),IF(Requirements!HF115="","X",Requirements!HF115),""))</f>
        <v/>
      </c>
      <c r="R115" s="222" t="str">
        <f>IF(Q115="","",IF(AND(Requirements!HK115="X",COUNTA(Requirements!HH115:HL115)='Ranks-Earned'!AI$4),IF(Requirements!HM115="","X",Requirements!HM115),""))</f>
        <v/>
      </c>
    </row>
    <row r="116" spans="1:18" ht="15" thickTop="1" x14ac:dyDescent="0.3"/>
  </sheetData>
  <sheetProtection sheet="1" formatRows="0"/>
  <mergeCells count="8">
    <mergeCell ref="T1:AI1"/>
    <mergeCell ref="C3:C4"/>
    <mergeCell ref="D3:D4"/>
    <mergeCell ref="E3:E4"/>
    <mergeCell ref="F3:F4"/>
    <mergeCell ref="G3:G4"/>
    <mergeCell ref="H3:H4"/>
    <mergeCell ref="I3:I4"/>
  </mergeCells>
  <conditionalFormatting sqref="C5:R115">
    <cfRule type="cellIs" dxfId="47" priority="1" operator="notEqual">
      <formula>""</formula>
    </cfRule>
  </conditionalFormatting>
  <pageMargins left="0.7" right="0.7" top="0.75" bottom="0.75" header="0.3" footer="0.3"/>
  <pageSetup scale="70" pageOrder="overThenDown" orientation="landscape" r:id="rId1"/>
  <rowBreaks count="2" manualBreakCount="2">
    <brk id="40" max="17" man="1"/>
    <brk id="79"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8843B-5EB8-4772-B523-3EC445775BEE}">
  <dimension ref="A1:R116"/>
  <sheetViews>
    <sheetView showGridLines="0" zoomScaleNormal="100" workbookViewId="0">
      <pane xSplit="2" ySplit="4" topLeftCell="C5" activePane="bottomRight" state="frozen"/>
      <selection pane="topRight" activeCell="C1" sqref="C1"/>
      <selection pane="bottomLeft" activeCell="A5" sqref="A5"/>
      <selection pane="bottomRight" activeCell="C5" sqref="C5"/>
    </sheetView>
  </sheetViews>
  <sheetFormatPr defaultColWidth="8.88671875" defaultRowHeight="14.4" x14ac:dyDescent="0.3"/>
  <cols>
    <col min="1" max="2" width="15.6640625" customWidth="1"/>
    <col min="3" max="3" width="8.5546875" customWidth="1"/>
    <col min="4" max="4" width="10.44140625" bestFit="1" customWidth="1"/>
    <col min="5" max="18" width="8.5546875" customWidth="1"/>
  </cols>
  <sheetData>
    <row r="1" spans="1:18" x14ac:dyDescent="0.3">
      <c r="A1" t="s">
        <v>394</v>
      </c>
    </row>
    <row r="2" spans="1:18" ht="15" thickBot="1" x14ac:dyDescent="0.35">
      <c r="A2" s="48" t="s">
        <v>301</v>
      </c>
      <c r="B2" s="217" t="str">
        <f>IF(Requirements!B2="","",Requirements!B2)</f>
        <v/>
      </c>
    </row>
    <row r="3" spans="1:18" ht="15" thickTop="1" x14ac:dyDescent="0.3">
      <c r="C3" s="273" t="s">
        <v>58</v>
      </c>
      <c r="D3" s="273" t="s">
        <v>59</v>
      </c>
      <c r="E3" s="275" t="s">
        <v>60</v>
      </c>
      <c r="F3" s="275" t="s">
        <v>61</v>
      </c>
      <c r="G3" s="273" t="s">
        <v>62</v>
      </c>
      <c r="H3" s="273" t="s">
        <v>63</v>
      </c>
      <c r="I3" s="273" t="s">
        <v>64</v>
      </c>
      <c r="J3" s="27" t="s">
        <v>65</v>
      </c>
      <c r="K3" s="27" t="s">
        <v>66</v>
      </c>
      <c r="L3" s="27" t="s">
        <v>67</v>
      </c>
      <c r="M3" s="27" t="s">
        <v>65</v>
      </c>
      <c r="N3" s="27" t="s">
        <v>66</v>
      </c>
      <c r="O3" s="27" t="s">
        <v>67</v>
      </c>
      <c r="P3" s="27" t="s">
        <v>65</v>
      </c>
      <c r="Q3" s="27" t="s">
        <v>66</v>
      </c>
      <c r="R3" s="27" t="s">
        <v>67</v>
      </c>
    </row>
    <row r="4" spans="1:18" ht="15" thickBot="1" x14ac:dyDescent="0.35">
      <c r="A4" s="3" t="s">
        <v>55</v>
      </c>
      <c r="B4" s="4" t="s">
        <v>56</v>
      </c>
      <c r="C4" s="274"/>
      <c r="D4" s="274"/>
      <c r="E4" s="276"/>
      <c r="F4" s="276"/>
      <c r="G4" s="274"/>
      <c r="H4" s="274"/>
      <c r="I4" s="274"/>
      <c r="J4" s="20" t="s">
        <v>68</v>
      </c>
      <c r="K4" s="20" t="s">
        <v>68</v>
      </c>
      <c r="L4" s="20" t="s">
        <v>68</v>
      </c>
      <c r="M4" s="20" t="s">
        <v>69</v>
      </c>
      <c r="N4" s="20" t="s">
        <v>69</v>
      </c>
      <c r="O4" s="20" t="s">
        <v>69</v>
      </c>
      <c r="P4" s="20" t="s">
        <v>70</v>
      </c>
      <c r="Q4" s="20" t="s">
        <v>70</v>
      </c>
      <c r="R4" s="20" t="s">
        <v>70</v>
      </c>
    </row>
    <row r="5" spans="1:18" ht="15" thickTop="1" x14ac:dyDescent="0.3">
      <c r="A5" s="44" t="str">
        <f>IF(Requirements!A5="","",Requirements!A5)</f>
        <v/>
      </c>
      <c r="B5" s="45" t="str">
        <f>IF(Requirements!B5="","",Requirements!B5)</f>
        <v/>
      </c>
      <c r="C5" s="221" t="str">
        <f>IF('Ranks-Earned'!C5&lt;&gt;"",IF(Requirements!V5="","",Requirements!V5),"")</f>
        <v/>
      </c>
      <c r="D5" s="221" t="str">
        <f>IF('Ranks-Earned'!D5&lt;&gt;"",IF(Requirements!AX5="","",Requirements!AX5),"")</f>
        <v/>
      </c>
      <c r="E5" s="221" t="str">
        <f>IF('Ranks-Earned'!E5&lt;&gt;"",IF(Requirements!CK5="","",Requirements!CK5),"")</f>
        <v/>
      </c>
      <c r="F5" s="221" t="str">
        <f>IF('Ranks-Earned'!F5&lt;&gt;"",IF(Requirements!DY5="","",Requirements!DY5),"")</f>
        <v/>
      </c>
      <c r="G5" s="221" t="str">
        <f>IF('Ranks-Earned'!G5&lt;&gt;"",IF(Requirements!EJ5="","",Requirements!EJ5),"")</f>
        <v/>
      </c>
      <c r="H5" s="221" t="str">
        <f>IF('Ranks-Earned'!H5&lt;&gt;"",IF(Requirements!ET5="","",Requirements!ET5),"")</f>
        <v/>
      </c>
      <c r="I5" s="221" t="str">
        <f>IF('Ranks-Earned'!I5&lt;&gt;"",IF(Requirements!FC5="","",Requirements!FC5),"")</f>
        <v/>
      </c>
      <c r="J5" s="221" t="str">
        <f>IF('Ranks-Earned'!J5&lt;&gt;"",IF(Requirements!FJ5="","",Requirements!FJ5),"")</f>
        <v/>
      </c>
      <c r="K5" s="221" t="str">
        <f>IF('Ranks-Earned'!K5&lt;&gt;"",IF(Requirements!FQ5="","",Requirements!FQ5),"")</f>
        <v/>
      </c>
      <c r="L5" s="221" t="str">
        <f>IF('Ranks-Earned'!L5&lt;&gt;"",IF(Requirements!FX5="","",Requirements!FX5),"")</f>
        <v/>
      </c>
      <c r="M5" s="221" t="str">
        <f>IF('Ranks-Earned'!M5&lt;&gt;"",IF(Requirements!GE5="","",Requirements!GE5),"")</f>
        <v/>
      </c>
      <c r="N5" s="221" t="str">
        <f>IF('Ranks-Earned'!N5&lt;&gt;"",IF(Requirements!GL5="","",Requirements!GL5),"")</f>
        <v/>
      </c>
      <c r="O5" s="221" t="str">
        <f>IF('Ranks-Earned'!O5&lt;&gt;"",IF(Requirements!GS5="","",Requirements!GS5),"")</f>
        <v/>
      </c>
      <c r="P5" s="221" t="str">
        <f>IF('Ranks-Earned'!P5&lt;&gt;"",IF(Requirements!GZ5="","",Requirements!GZ5),"")</f>
        <v/>
      </c>
      <c r="Q5" s="221" t="str">
        <f>IF('Ranks-Earned'!Q5&lt;&gt;"",IF(Requirements!HG5="","",Requirements!HG5),"")</f>
        <v/>
      </c>
      <c r="R5" s="221" t="str">
        <f>IF('Ranks-Earned'!R5&lt;&gt;"",IF(Requirements!HN5="","",Requirements!HN5),"")</f>
        <v/>
      </c>
    </row>
    <row r="6" spans="1:18" x14ac:dyDescent="0.3">
      <c r="A6" s="31" t="str">
        <f>IF(Requirements!A6="","",Requirements!A6)</f>
        <v/>
      </c>
      <c r="B6" s="33" t="str">
        <f>IF(Requirements!B6="","",Requirements!B6)</f>
        <v/>
      </c>
      <c r="C6" s="221" t="str">
        <f>IF('Ranks-Earned'!C6&lt;&gt;"",IF(Requirements!V6="","",Requirements!V6),"")</f>
        <v/>
      </c>
      <c r="D6" s="221" t="str">
        <f>IF('Ranks-Earned'!D6&lt;&gt;"",IF(Requirements!AX6="","",Requirements!AX6),"")</f>
        <v/>
      </c>
      <c r="E6" s="221" t="str">
        <f>IF('Ranks-Earned'!E6&lt;&gt;"",IF(Requirements!CK6="","",Requirements!CK6),"")</f>
        <v/>
      </c>
      <c r="F6" s="221" t="str">
        <f>IF('Ranks-Earned'!F6&lt;&gt;"",IF(Requirements!DY6="","",Requirements!DY6),"")</f>
        <v/>
      </c>
      <c r="G6" s="221" t="str">
        <f>IF('Ranks-Earned'!G6&lt;&gt;"",IF(Requirements!EJ6="","",Requirements!EJ6),"")</f>
        <v/>
      </c>
      <c r="H6" s="221" t="str">
        <f>IF('Ranks-Earned'!H6&lt;&gt;"",IF(Requirements!ET6="","",Requirements!ET6),"")</f>
        <v/>
      </c>
      <c r="I6" s="221" t="str">
        <f>IF('Ranks-Earned'!I6&lt;&gt;"",IF(Requirements!FC6="","",Requirements!FC6),"")</f>
        <v/>
      </c>
      <c r="J6" s="221" t="str">
        <f>IF('Ranks-Earned'!J6&lt;&gt;"",IF(Requirements!FJ6="","",Requirements!FJ6),"")</f>
        <v/>
      </c>
      <c r="K6" s="221" t="str">
        <f>IF('Ranks-Earned'!K6&lt;&gt;"",IF(Requirements!FQ6="","",Requirements!FQ6),"")</f>
        <v/>
      </c>
      <c r="L6" s="221" t="str">
        <f>IF('Ranks-Earned'!L6&lt;&gt;"",IF(Requirements!FX6="","",Requirements!FX6),"")</f>
        <v/>
      </c>
      <c r="M6" s="221" t="str">
        <f>IF('Ranks-Earned'!M6&lt;&gt;"",IF(Requirements!GE6="","",Requirements!GE6),"")</f>
        <v/>
      </c>
      <c r="N6" s="221" t="str">
        <f>IF('Ranks-Earned'!N6&lt;&gt;"",IF(Requirements!GL6="","",Requirements!GL6),"")</f>
        <v/>
      </c>
      <c r="O6" s="221" t="str">
        <f>IF('Ranks-Earned'!O6&lt;&gt;"",IF(Requirements!GS6="","",Requirements!GS6),"")</f>
        <v/>
      </c>
      <c r="P6" s="221" t="str">
        <f>IF('Ranks-Earned'!P6&lt;&gt;"",IF(Requirements!GZ6="","",Requirements!GZ6),"")</f>
        <v/>
      </c>
      <c r="Q6" s="221" t="str">
        <f>IF('Ranks-Earned'!Q6&lt;&gt;"",IF(Requirements!HG6="","",Requirements!HG6),"")</f>
        <v/>
      </c>
      <c r="R6" s="221" t="str">
        <f>IF('Ranks-Earned'!R6&lt;&gt;"",IF(Requirements!HN6="","",Requirements!HN6),"")</f>
        <v/>
      </c>
    </row>
    <row r="7" spans="1:18" x14ac:dyDescent="0.3">
      <c r="A7" s="31" t="str">
        <f>IF(Requirements!A7="","",Requirements!A7)</f>
        <v/>
      </c>
      <c r="B7" s="33" t="str">
        <f>IF(Requirements!B7="","",Requirements!B7)</f>
        <v/>
      </c>
      <c r="C7" s="221" t="str">
        <f>IF('Ranks-Earned'!C7&lt;&gt;"",IF(Requirements!V7="","",Requirements!V7),"")</f>
        <v/>
      </c>
      <c r="D7" s="221" t="str">
        <f>IF('Ranks-Earned'!D7&lt;&gt;"",IF(Requirements!AX7="","",Requirements!AX7),"")</f>
        <v/>
      </c>
      <c r="E7" s="221" t="str">
        <f>IF('Ranks-Earned'!E7&lt;&gt;"",IF(Requirements!CK7="","",Requirements!CK7),"")</f>
        <v/>
      </c>
      <c r="F7" s="221" t="str">
        <f>IF('Ranks-Earned'!F7&lt;&gt;"",IF(Requirements!DY7="","",Requirements!DY7),"")</f>
        <v/>
      </c>
      <c r="G7" s="221" t="str">
        <f>IF('Ranks-Earned'!G7&lt;&gt;"",IF(Requirements!EJ7="","",Requirements!EJ7),"")</f>
        <v/>
      </c>
      <c r="H7" s="221" t="str">
        <f>IF('Ranks-Earned'!H7&lt;&gt;"",IF(Requirements!ET7="","",Requirements!ET7),"")</f>
        <v/>
      </c>
      <c r="I7" s="221" t="str">
        <f>IF('Ranks-Earned'!I7&lt;&gt;"",IF(Requirements!FC7="","",Requirements!FC7),"")</f>
        <v/>
      </c>
      <c r="J7" s="221" t="str">
        <f>IF('Ranks-Earned'!J7&lt;&gt;"",IF(Requirements!FJ7="","",Requirements!FJ7),"")</f>
        <v/>
      </c>
      <c r="K7" s="221" t="str">
        <f>IF('Ranks-Earned'!K7&lt;&gt;"",IF(Requirements!FQ7="","",Requirements!FQ7),"")</f>
        <v/>
      </c>
      <c r="L7" s="221" t="str">
        <f>IF('Ranks-Earned'!L7&lt;&gt;"",IF(Requirements!FX7="","",Requirements!FX7),"")</f>
        <v/>
      </c>
      <c r="M7" s="221" t="str">
        <f>IF('Ranks-Earned'!M7&lt;&gt;"",IF(Requirements!GE7="","",Requirements!GE7),"")</f>
        <v/>
      </c>
      <c r="N7" s="221" t="str">
        <f>IF('Ranks-Earned'!N7&lt;&gt;"",IF(Requirements!GL7="","",Requirements!GL7),"")</f>
        <v/>
      </c>
      <c r="O7" s="221" t="str">
        <f>IF('Ranks-Earned'!O7&lt;&gt;"",IF(Requirements!GS7="","",Requirements!GS7),"")</f>
        <v/>
      </c>
      <c r="P7" s="221" t="str">
        <f>IF('Ranks-Earned'!P7&lt;&gt;"",IF(Requirements!GZ7="","",Requirements!GZ7),"")</f>
        <v/>
      </c>
      <c r="Q7" s="221" t="str">
        <f>IF('Ranks-Earned'!Q7&lt;&gt;"",IF(Requirements!HG7="","",Requirements!HG7),"")</f>
        <v/>
      </c>
      <c r="R7" s="221" t="str">
        <f>IF('Ranks-Earned'!R7&lt;&gt;"",IF(Requirements!HN7="","",Requirements!HN7),"")</f>
        <v/>
      </c>
    </row>
    <row r="8" spans="1:18" x14ac:dyDescent="0.3">
      <c r="A8" s="31" t="str">
        <f>IF(Requirements!A8="","",Requirements!A8)</f>
        <v/>
      </c>
      <c r="B8" s="33" t="str">
        <f>IF(Requirements!B8="","",Requirements!B8)</f>
        <v/>
      </c>
      <c r="C8" s="221" t="str">
        <f>IF('Ranks-Earned'!C8&lt;&gt;"",IF(Requirements!V8="","",Requirements!V8),"")</f>
        <v/>
      </c>
      <c r="D8" s="221" t="str">
        <f>IF('Ranks-Earned'!D8&lt;&gt;"",IF(Requirements!AX8="","",Requirements!AX8),"")</f>
        <v/>
      </c>
      <c r="E8" s="221" t="str">
        <f>IF('Ranks-Earned'!E8&lt;&gt;"",IF(Requirements!CK8="","",Requirements!CK8),"")</f>
        <v/>
      </c>
      <c r="F8" s="221" t="str">
        <f>IF('Ranks-Earned'!F8&lt;&gt;"",IF(Requirements!DY8="","",Requirements!DY8),"")</f>
        <v/>
      </c>
      <c r="G8" s="221" t="str">
        <f>IF('Ranks-Earned'!G8&lt;&gt;"",IF(Requirements!EJ8="","",Requirements!EJ8),"")</f>
        <v/>
      </c>
      <c r="H8" s="221" t="str">
        <f>IF('Ranks-Earned'!H8&lt;&gt;"",IF(Requirements!ET8="","",Requirements!ET8),"")</f>
        <v/>
      </c>
      <c r="I8" s="221" t="str">
        <f>IF('Ranks-Earned'!I8&lt;&gt;"",IF(Requirements!FC8="","",Requirements!FC8),"")</f>
        <v/>
      </c>
      <c r="J8" s="221" t="str">
        <f>IF('Ranks-Earned'!J8&lt;&gt;"",IF(Requirements!FJ8="","",Requirements!FJ8),"")</f>
        <v/>
      </c>
      <c r="K8" s="221" t="str">
        <f>IF('Ranks-Earned'!K8&lt;&gt;"",IF(Requirements!FQ8="","",Requirements!FQ8),"")</f>
        <v/>
      </c>
      <c r="L8" s="221" t="str">
        <f>IF('Ranks-Earned'!L8&lt;&gt;"",IF(Requirements!FX8="","",Requirements!FX8),"")</f>
        <v/>
      </c>
      <c r="M8" s="221" t="str">
        <f>IF('Ranks-Earned'!M8&lt;&gt;"",IF(Requirements!GE8="","",Requirements!GE8),"")</f>
        <v/>
      </c>
      <c r="N8" s="221" t="str">
        <f>IF('Ranks-Earned'!N8&lt;&gt;"",IF(Requirements!GL8="","",Requirements!GL8),"")</f>
        <v/>
      </c>
      <c r="O8" s="221" t="str">
        <f>IF('Ranks-Earned'!O8&lt;&gt;"",IF(Requirements!GS8="","",Requirements!GS8),"")</f>
        <v/>
      </c>
      <c r="P8" s="221" t="str">
        <f>IF('Ranks-Earned'!P8&lt;&gt;"",IF(Requirements!GZ8="","",Requirements!GZ8),"")</f>
        <v/>
      </c>
      <c r="Q8" s="221" t="str">
        <f>IF('Ranks-Earned'!Q8&lt;&gt;"",IF(Requirements!HG8="","",Requirements!HG8),"")</f>
        <v/>
      </c>
      <c r="R8" s="221" t="str">
        <f>IF('Ranks-Earned'!R8&lt;&gt;"",IF(Requirements!HN8="","",Requirements!HN8),"")</f>
        <v/>
      </c>
    </row>
    <row r="9" spans="1:18" x14ac:dyDescent="0.3">
      <c r="A9" s="31" t="str">
        <f>IF(Requirements!A9="","",Requirements!A9)</f>
        <v/>
      </c>
      <c r="B9" s="33" t="str">
        <f>IF(Requirements!B9="","",Requirements!B9)</f>
        <v/>
      </c>
      <c r="C9" s="221" t="str">
        <f>IF('Ranks-Earned'!C9&lt;&gt;"",IF(Requirements!V9="","",Requirements!V9),"")</f>
        <v/>
      </c>
      <c r="D9" s="221" t="str">
        <f>IF('Ranks-Earned'!D9&lt;&gt;"",IF(Requirements!AX9="","",Requirements!AX9),"")</f>
        <v/>
      </c>
      <c r="E9" s="221" t="str">
        <f>IF('Ranks-Earned'!E9&lt;&gt;"",IF(Requirements!CK9="","",Requirements!CK9),"")</f>
        <v/>
      </c>
      <c r="F9" s="221" t="str">
        <f>IF('Ranks-Earned'!F9&lt;&gt;"",IF(Requirements!DY9="","",Requirements!DY9),"")</f>
        <v/>
      </c>
      <c r="G9" s="221" t="str">
        <f>IF('Ranks-Earned'!G9&lt;&gt;"",IF(Requirements!EJ9="","",Requirements!EJ9),"")</f>
        <v/>
      </c>
      <c r="H9" s="221" t="str">
        <f>IF('Ranks-Earned'!H9&lt;&gt;"",IF(Requirements!ET9="","",Requirements!ET9),"")</f>
        <v/>
      </c>
      <c r="I9" s="221" t="str">
        <f>IF('Ranks-Earned'!I9&lt;&gt;"",IF(Requirements!FC9="","",Requirements!FC9),"")</f>
        <v/>
      </c>
      <c r="J9" s="221" t="str">
        <f>IF('Ranks-Earned'!J9&lt;&gt;"",IF(Requirements!FJ9="","",Requirements!FJ9),"")</f>
        <v/>
      </c>
      <c r="K9" s="221" t="str">
        <f>IF('Ranks-Earned'!K9&lt;&gt;"",IF(Requirements!FQ9="","",Requirements!FQ9),"")</f>
        <v/>
      </c>
      <c r="L9" s="221" t="str">
        <f>IF('Ranks-Earned'!L9&lt;&gt;"",IF(Requirements!FX9="","",Requirements!FX9),"")</f>
        <v/>
      </c>
      <c r="M9" s="221" t="str">
        <f>IF('Ranks-Earned'!M9&lt;&gt;"",IF(Requirements!GE9="","",Requirements!GE9),"")</f>
        <v/>
      </c>
      <c r="N9" s="221" t="str">
        <f>IF('Ranks-Earned'!N9&lt;&gt;"",IF(Requirements!GL9="","",Requirements!GL9),"")</f>
        <v/>
      </c>
      <c r="O9" s="221" t="str">
        <f>IF('Ranks-Earned'!O9&lt;&gt;"",IF(Requirements!GS9="","",Requirements!GS9),"")</f>
        <v/>
      </c>
      <c r="P9" s="221" t="str">
        <f>IF('Ranks-Earned'!P9&lt;&gt;"",IF(Requirements!GZ9="","",Requirements!GZ9),"")</f>
        <v/>
      </c>
      <c r="Q9" s="221" t="str">
        <f>IF('Ranks-Earned'!Q9&lt;&gt;"",IF(Requirements!HG9="","",Requirements!HG9),"")</f>
        <v/>
      </c>
      <c r="R9" s="221" t="str">
        <f>IF('Ranks-Earned'!R9&lt;&gt;"",IF(Requirements!HN9="","",Requirements!HN9),"")</f>
        <v/>
      </c>
    </row>
    <row r="10" spans="1:18" x14ac:dyDescent="0.3">
      <c r="A10" s="31" t="str">
        <f>IF(Requirements!A10="","",Requirements!A10)</f>
        <v/>
      </c>
      <c r="B10" s="33" t="str">
        <f>IF(Requirements!B10="","",Requirements!B10)</f>
        <v/>
      </c>
      <c r="C10" s="221" t="str">
        <f>IF('Ranks-Earned'!C10&lt;&gt;"",IF(Requirements!V10="","",Requirements!V10),"")</f>
        <v/>
      </c>
      <c r="D10" s="221" t="str">
        <f>IF('Ranks-Earned'!D10&lt;&gt;"",IF(Requirements!AX10="","",Requirements!AX10),"")</f>
        <v/>
      </c>
      <c r="E10" s="221" t="str">
        <f>IF('Ranks-Earned'!E10&lt;&gt;"",IF(Requirements!CK10="","",Requirements!CK10),"")</f>
        <v/>
      </c>
      <c r="F10" s="221" t="str">
        <f>IF('Ranks-Earned'!F10&lt;&gt;"",IF(Requirements!DY10="","",Requirements!DY10),"")</f>
        <v/>
      </c>
      <c r="G10" s="221" t="str">
        <f>IF('Ranks-Earned'!G10&lt;&gt;"",IF(Requirements!EJ10="","",Requirements!EJ10),"")</f>
        <v/>
      </c>
      <c r="H10" s="221" t="str">
        <f>IF('Ranks-Earned'!H10&lt;&gt;"",IF(Requirements!ET10="","",Requirements!ET10),"")</f>
        <v/>
      </c>
      <c r="I10" s="221" t="str">
        <f>IF('Ranks-Earned'!I10&lt;&gt;"",IF(Requirements!FC10="","",Requirements!FC10),"")</f>
        <v/>
      </c>
      <c r="J10" s="221" t="str">
        <f>IF('Ranks-Earned'!J10&lt;&gt;"",IF(Requirements!FJ10="","",Requirements!FJ10),"")</f>
        <v/>
      </c>
      <c r="K10" s="221" t="str">
        <f>IF('Ranks-Earned'!K10&lt;&gt;"",IF(Requirements!FQ10="","",Requirements!FQ10),"")</f>
        <v/>
      </c>
      <c r="L10" s="221" t="str">
        <f>IF('Ranks-Earned'!L10&lt;&gt;"",IF(Requirements!FX10="","",Requirements!FX10),"")</f>
        <v/>
      </c>
      <c r="M10" s="221" t="str">
        <f>IF('Ranks-Earned'!M10&lt;&gt;"",IF(Requirements!GE10="","",Requirements!GE10),"")</f>
        <v/>
      </c>
      <c r="N10" s="221" t="str">
        <f>IF('Ranks-Earned'!N10&lt;&gt;"",IF(Requirements!GL10="","",Requirements!GL10),"")</f>
        <v/>
      </c>
      <c r="O10" s="221" t="str">
        <f>IF('Ranks-Earned'!O10&lt;&gt;"",IF(Requirements!GS10="","",Requirements!GS10),"")</f>
        <v/>
      </c>
      <c r="P10" s="221" t="str">
        <f>IF('Ranks-Earned'!P10&lt;&gt;"",IF(Requirements!GZ10="","",Requirements!GZ10),"")</f>
        <v/>
      </c>
      <c r="Q10" s="221" t="str">
        <f>IF('Ranks-Earned'!Q10&lt;&gt;"",IF(Requirements!HG10="","",Requirements!HG10),"")</f>
        <v/>
      </c>
      <c r="R10" s="221" t="str">
        <f>IF('Ranks-Earned'!R10&lt;&gt;"",IF(Requirements!HN10="","",Requirements!HN10),"")</f>
        <v/>
      </c>
    </row>
    <row r="11" spans="1:18" x14ac:dyDescent="0.3">
      <c r="A11" s="31" t="str">
        <f>IF(Requirements!A11="","",Requirements!A11)</f>
        <v/>
      </c>
      <c r="B11" s="33" t="str">
        <f>IF(Requirements!B11="","",Requirements!B11)</f>
        <v/>
      </c>
      <c r="C11" s="221" t="str">
        <f>IF('Ranks-Earned'!C11&lt;&gt;"",IF(Requirements!V11="","",Requirements!V11),"")</f>
        <v/>
      </c>
      <c r="D11" s="221" t="str">
        <f>IF('Ranks-Earned'!D11&lt;&gt;"",IF(Requirements!AX11="","",Requirements!AX11),"")</f>
        <v/>
      </c>
      <c r="E11" s="221" t="str">
        <f>IF('Ranks-Earned'!E11&lt;&gt;"",IF(Requirements!CK11="","",Requirements!CK11),"")</f>
        <v/>
      </c>
      <c r="F11" s="221" t="str">
        <f>IF('Ranks-Earned'!F11&lt;&gt;"",IF(Requirements!DY11="","",Requirements!DY11),"")</f>
        <v/>
      </c>
      <c r="G11" s="221" t="str">
        <f>IF('Ranks-Earned'!G11&lt;&gt;"",IF(Requirements!EJ11="","",Requirements!EJ11),"")</f>
        <v/>
      </c>
      <c r="H11" s="221" t="str">
        <f>IF('Ranks-Earned'!H11&lt;&gt;"",IF(Requirements!ET11="","",Requirements!ET11),"")</f>
        <v/>
      </c>
      <c r="I11" s="221" t="str">
        <f>IF('Ranks-Earned'!I11&lt;&gt;"",IF(Requirements!FC11="","",Requirements!FC11),"")</f>
        <v/>
      </c>
      <c r="J11" s="221" t="str">
        <f>IF('Ranks-Earned'!J11&lt;&gt;"",IF(Requirements!FJ11="","",Requirements!FJ11),"")</f>
        <v/>
      </c>
      <c r="K11" s="221" t="str">
        <f>IF('Ranks-Earned'!K11&lt;&gt;"",IF(Requirements!FQ11="","",Requirements!FQ11),"")</f>
        <v/>
      </c>
      <c r="L11" s="221" t="str">
        <f>IF('Ranks-Earned'!L11&lt;&gt;"",IF(Requirements!FX11="","",Requirements!FX11),"")</f>
        <v/>
      </c>
      <c r="M11" s="221" t="str">
        <f>IF('Ranks-Earned'!M11&lt;&gt;"",IF(Requirements!GE11="","",Requirements!GE11),"")</f>
        <v/>
      </c>
      <c r="N11" s="221" t="str">
        <f>IF('Ranks-Earned'!N11&lt;&gt;"",IF(Requirements!GL11="","",Requirements!GL11),"")</f>
        <v/>
      </c>
      <c r="O11" s="221" t="str">
        <f>IF('Ranks-Earned'!O11&lt;&gt;"",IF(Requirements!GS11="","",Requirements!GS11),"")</f>
        <v/>
      </c>
      <c r="P11" s="221" t="str">
        <f>IF('Ranks-Earned'!P11&lt;&gt;"",IF(Requirements!GZ11="","",Requirements!GZ11),"")</f>
        <v/>
      </c>
      <c r="Q11" s="221" t="str">
        <f>IF('Ranks-Earned'!Q11&lt;&gt;"",IF(Requirements!HG11="","",Requirements!HG11),"")</f>
        <v/>
      </c>
      <c r="R11" s="221" t="str">
        <f>IF('Ranks-Earned'!R11&lt;&gt;"",IF(Requirements!HN11="","",Requirements!HN11),"")</f>
        <v/>
      </c>
    </row>
    <row r="12" spans="1:18" x14ac:dyDescent="0.3">
      <c r="A12" s="31" t="str">
        <f>IF(Requirements!A12="","",Requirements!A12)</f>
        <v/>
      </c>
      <c r="B12" s="33" t="str">
        <f>IF(Requirements!B12="","",Requirements!B12)</f>
        <v/>
      </c>
      <c r="C12" s="221" t="str">
        <f>IF('Ranks-Earned'!C12&lt;&gt;"",IF(Requirements!V12="","",Requirements!V12),"")</f>
        <v/>
      </c>
      <c r="D12" s="221" t="str">
        <f>IF('Ranks-Earned'!D12&lt;&gt;"",IF(Requirements!AX12="","",Requirements!AX12),"")</f>
        <v/>
      </c>
      <c r="E12" s="221" t="str">
        <f>IF('Ranks-Earned'!E12&lt;&gt;"",IF(Requirements!CK12="","",Requirements!CK12),"")</f>
        <v/>
      </c>
      <c r="F12" s="221" t="str">
        <f>IF('Ranks-Earned'!F12&lt;&gt;"",IF(Requirements!DY12="","",Requirements!DY12),"")</f>
        <v/>
      </c>
      <c r="G12" s="221" t="str">
        <f>IF('Ranks-Earned'!G12&lt;&gt;"",IF(Requirements!EJ12="","",Requirements!EJ12),"")</f>
        <v/>
      </c>
      <c r="H12" s="221" t="str">
        <f>IF('Ranks-Earned'!H12&lt;&gt;"",IF(Requirements!ET12="","",Requirements!ET12),"")</f>
        <v/>
      </c>
      <c r="I12" s="221" t="str">
        <f>IF('Ranks-Earned'!I12&lt;&gt;"",IF(Requirements!FC12="","",Requirements!FC12),"")</f>
        <v/>
      </c>
      <c r="J12" s="221" t="str">
        <f>IF('Ranks-Earned'!J12&lt;&gt;"",IF(Requirements!FJ12="","",Requirements!FJ12),"")</f>
        <v/>
      </c>
      <c r="K12" s="221" t="str">
        <f>IF('Ranks-Earned'!K12&lt;&gt;"",IF(Requirements!FQ12="","",Requirements!FQ12),"")</f>
        <v/>
      </c>
      <c r="L12" s="221" t="str">
        <f>IF('Ranks-Earned'!L12&lt;&gt;"",IF(Requirements!FX12="","",Requirements!FX12),"")</f>
        <v/>
      </c>
      <c r="M12" s="221" t="str">
        <f>IF('Ranks-Earned'!M12&lt;&gt;"",IF(Requirements!GE12="","",Requirements!GE12),"")</f>
        <v/>
      </c>
      <c r="N12" s="221" t="str">
        <f>IF('Ranks-Earned'!N12&lt;&gt;"",IF(Requirements!GL12="","",Requirements!GL12),"")</f>
        <v/>
      </c>
      <c r="O12" s="221" t="str">
        <f>IF('Ranks-Earned'!O12&lt;&gt;"",IF(Requirements!GS12="","",Requirements!GS12),"")</f>
        <v/>
      </c>
      <c r="P12" s="221" t="str">
        <f>IF('Ranks-Earned'!P12&lt;&gt;"",IF(Requirements!GZ12="","",Requirements!GZ12),"")</f>
        <v/>
      </c>
      <c r="Q12" s="221" t="str">
        <f>IF('Ranks-Earned'!Q12&lt;&gt;"",IF(Requirements!HG12="","",Requirements!HG12),"")</f>
        <v/>
      </c>
      <c r="R12" s="221" t="str">
        <f>IF('Ranks-Earned'!R12&lt;&gt;"",IF(Requirements!HN12="","",Requirements!HN12),"")</f>
        <v/>
      </c>
    </row>
    <row r="13" spans="1:18" x14ac:dyDescent="0.3">
      <c r="A13" s="31" t="str">
        <f>IF(Requirements!A13="","",Requirements!A13)</f>
        <v/>
      </c>
      <c r="B13" s="33" t="str">
        <f>IF(Requirements!B13="","",Requirements!B13)</f>
        <v/>
      </c>
      <c r="C13" s="221" t="str">
        <f>IF('Ranks-Earned'!C13&lt;&gt;"",IF(Requirements!V13="","",Requirements!V13),"")</f>
        <v/>
      </c>
      <c r="D13" s="221" t="str">
        <f>IF('Ranks-Earned'!D13&lt;&gt;"",IF(Requirements!AX13="","",Requirements!AX13),"")</f>
        <v/>
      </c>
      <c r="E13" s="221" t="str">
        <f>IF('Ranks-Earned'!E13&lt;&gt;"",IF(Requirements!CK13="","",Requirements!CK13),"")</f>
        <v/>
      </c>
      <c r="F13" s="221" t="str">
        <f>IF('Ranks-Earned'!F13&lt;&gt;"",IF(Requirements!DY13="","",Requirements!DY13),"")</f>
        <v/>
      </c>
      <c r="G13" s="221" t="str">
        <f>IF('Ranks-Earned'!G13&lt;&gt;"",IF(Requirements!EJ13="","",Requirements!EJ13),"")</f>
        <v/>
      </c>
      <c r="H13" s="221" t="str">
        <f>IF('Ranks-Earned'!H13&lt;&gt;"",IF(Requirements!ET13="","",Requirements!ET13),"")</f>
        <v/>
      </c>
      <c r="I13" s="221" t="str">
        <f>IF('Ranks-Earned'!I13&lt;&gt;"",IF(Requirements!FC13="","",Requirements!FC13),"")</f>
        <v/>
      </c>
      <c r="J13" s="221" t="str">
        <f>IF('Ranks-Earned'!J13&lt;&gt;"",IF(Requirements!FJ13="","",Requirements!FJ13),"")</f>
        <v/>
      </c>
      <c r="K13" s="221" t="str">
        <f>IF('Ranks-Earned'!K13&lt;&gt;"",IF(Requirements!FQ13="","",Requirements!FQ13),"")</f>
        <v/>
      </c>
      <c r="L13" s="221" t="str">
        <f>IF('Ranks-Earned'!L13&lt;&gt;"",IF(Requirements!FX13="","",Requirements!FX13),"")</f>
        <v/>
      </c>
      <c r="M13" s="221" t="str">
        <f>IF('Ranks-Earned'!M13&lt;&gt;"",IF(Requirements!GE13="","",Requirements!GE13),"")</f>
        <v/>
      </c>
      <c r="N13" s="221" t="str">
        <f>IF('Ranks-Earned'!N13&lt;&gt;"",IF(Requirements!GL13="","",Requirements!GL13),"")</f>
        <v/>
      </c>
      <c r="O13" s="221" t="str">
        <f>IF('Ranks-Earned'!O13&lt;&gt;"",IF(Requirements!GS13="","",Requirements!GS13),"")</f>
        <v/>
      </c>
      <c r="P13" s="221" t="str">
        <f>IF('Ranks-Earned'!P13&lt;&gt;"",IF(Requirements!GZ13="","",Requirements!GZ13),"")</f>
        <v/>
      </c>
      <c r="Q13" s="221" t="str">
        <f>IF('Ranks-Earned'!Q13&lt;&gt;"",IF(Requirements!HG13="","",Requirements!HG13),"")</f>
        <v/>
      </c>
      <c r="R13" s="221" t="str">
        <f>IF('Ranks-Earned'!R13&lt;&gt;"",IF(Requirements!HN13="","",Requirements!HN13),"")</f>
        <v/>
      </c>
    </row>
    <row r="14" spans="1:18" x14ac:dyDescent="0.3">
      <c r="A14" s="31" t="str">
        <f>IF(Requirements!A14="","",Requirements!A14)</f>
        <v/>
      </c>
      <c r="B14" s="33" t="str">
        <f>IF(Requirements!B14="","",Requirements!B14)</f>
        <v/>
      </c>
      <c r="C14" s="221" t="str">
        <f>IF('Ranks-Earned'!C14&lt;&gt;"",IF(Requirements!V14="","",Requirements!V14),"")</f>
        <v/>
      </c>
      <c r="D14" s="221" t="str">
        <f>IF('Ranks-Earned'!D14&lt;&gt;"",IF(Requirements!AX14="","",Requirements!AX14),"")</f>
        <v/>
      </c>
      <c r="E14" s="221" t="str">
        <f>IF('Ranks-Earned'!E14&lt;&gt;"",IF(Requirements!CK14="","",Requirements!CK14),"")</f>
        <v/>
      </c>
      <c r="F14" s="221" t="str">
        <f>IF('Ranks-Earned'!F14&lt;&gt;"",IF(Requirements!DY14="","",Requirements!DY14),"")</f>
        <v/>
      </c>
      <c r="G14" s="221" t="str">
        <f>IF('Ranks-Earned'!G14&lt;&gt;"",IF(Requirements!EJ14="","",Requirements!EJ14),"")</f>
        <v/>
      </c>
      <c r="H14" s="221" t="str">
        <f>IF('Ranks-Earned'!H14&lt;&gt;"",IF(Requirements!ET14="","",Requirements!ET14),"")</f>
        <v/>
      </c>
      <c r="I14" s="221" t="str">
        <f>IF('Ranks-Earned'!I14&lt;&gt;"",IF(Requirements!FC14="","",Requirements!FC14),"")</f>
        <v/>
      </c>
      <c r="J14" s="221" t="str">
        <f>IF('Ranks-Earned'!J14&lt;&gt;"",IF(Requirements!FJ14="","",Requirements!FJ14),"")</f>
        <v/>
      </c>
      <c r="K14" s="221" t="str">
        <f>IF('Ranks-Earned'!K14&lt;&gt;"",IF(Requirements!FQ14="","",Requirements!FQ14),"")</f>
        <v/>
      </c>
      <c r="L14" s="221" t="str">
        <f>IF('Ranks-Earned'!L14&lt;&gt;"",IF(Requirements!FX14="","",Requirements!FX14),"")</f>
        <v/>
      </c>
      <c r="M14" s="221" t="str">
        <f>IF('Ranks-Earned'!M14&lt;&gt;"",IF(Requirements!GE14="","",Requirements!GE14),"")</f>
        <v/>
      </c>
      <c r="N14" s="221" t="str">
        <f>IF('Ranks-Earned'!N14&lt;&gt;"",IF(Requirements!GL14="","",Requirements!GL14),"")</f>
        <v/>
      </c>
      <c r="O14" s="221" t="str">
        <f>IF('Ranks-Earned'!O14&lt;&gt;"",IF(Requirements!GS14="","",Requirements!GS14),"")</f>
        <v/>
      </c>
      <c r="P14" s="221" t="str">
        <f>IF('Ranks-Earned'!P14&lt;&gt;"",IF(Requirements!GZ14="","",Requirements!GZ14),"")</f>
        <v/>
      </c>
      <c r="Q14" s="221" t="str">
        <f>IF('Ranks-Earned'!Q14&lt;&gt;"",IF(Requirements!HG14="","",Requirements!HG14),"")</f>
        <v/>
      </c>
      <c r="R14" s="221" t="str">
        <f>IF('Ranks-Earned'!R14&lt;&gt;"",IF(Requirements!HN14="","",Requirements!HN14),"")</f>
        <v/>
      </c>
    </row>
    <row r="15" spans="1:18" x14ac:dyDescent="0.3">
      <c r="A15" s="31" t="str">
        <f>IF(Requirements!A15="","",Requirements!A15)</f>
        <v/>
      </c>
      <c r="B15" s="33" t="str">
        <f>IF(Requirements!B15="","",Requirements!B15)</f>
        <v/>
      </c>
      <c r="C15" s="221" t="str">
        <f>IF('Ranks-Earned'!C15&lt;&gt;"",IF(Requirements!V15="","",Requirements!V15),"")</f>
        <v/>
      </c>
      <c r="D15" s="221" t="str">
        <f>IF('Ranks-Earned'!D15&lt;&gt;"",IF(Requirements!AX15="","",Requirements!AX15),"")</f>
        <v/>
      </c>
      <c r="E15" s="221" t="str">
        <f>IF('Ranks-Earned'!E15&lt;&gt;"",IF(Requirements!CK15="","",Requirements!CK15),"")</f>
        <v/>
      </c>
      <c r="F15" s="221" t="str">
        <f>IF('Ranks-Earned'!F15&lt;&gt;"",IF(Requirements!DY15="","",Requirements!DY15),"")</f>
        <v/>
      </c>
      <c r="G15" s="221" t="str">
        <f>IF('Ranks-Earned'!G15&lt;&gt;"",IF(Requirements!EJ15="","",Requirements!EJ15),"")</f>
        <v/>
      </c>
      <c r="H15" s="221" t="str">
        <f>IF('Ranks-Earned'!H15&lt;&gt;"",IF(Requirements!ET15="","",Requirements!ET15),"")</f>
        <v/>
      </c>
      <c r="I15" s="221" t="str">
        <f>IF('Ranks-Earned'!I15&lt;&gt;"",IF(Requirements!FC15="","",Requirements!FC15),"")</f>
        <v/>
      </c>
      <c r="J15" s="221" t="str">
        <f>IF('Ranks-Earned'!J15&lt;&gt;"",IF(Requirements!FJ15="","",Requirements!FJ15),"")</f>
        <v/>
      </c>
      <c r="K15" s="221" t="str">
        <f>IF('Ranks-Earned'!K15&lt;&gt;"",IF(Requirements!FQ15="","",Requirements!FQ15),"")</f>
        <v/>
      </c>
      <c r="L15" s="221" t="str">
        <f>IF('Ranks-Earned'!L15&lt;&gt;"",IF(Requirements!FX15="","",Requirements!FX15),"")</f>
        <v/>
      </c>
      <c r="M15" s="221" t="str">
        <f>IF('Ranks-Earned'!M15&lt;&gt;"",IF(Requirements!GE15="","",Requirements!GE15),"")</f>
        <v/>
      </c>
      <c r="N15" s="221" t="str">
        <f>IF('Ranks-Earned'!N15&lt;&gt;"",IF(Requirements!GL15="","",Requirements!GL15),"")</f>
        <v/>
      </c>
      <c r="O15" s="221" t="str">
        <f>IF('Ranks-Earned'!O15&lt;&gt;"",IF(Requirements!GS15="","",Requirements!GS15),"")</f>
        <v/>
      </c>
      <c r="P15" s="221" t="str">
        <f>IF('Ranks-Earned'!P15&lt;&gt;"",IF(Requirements!GZ15="","",Requirements!GZ15),"")</f>
        <v/>
      </c>
      <c r="Q15" s="221" t="str">
        <f>IF('Ranks-Earned'!Q15&lt;&gt;"",IF(Requirements!HG15="","",Requirements!HG15),"")</f>
        <v/>
      </c>
      <c r="R15" s="221" t="str">
        <f>IF('Ranks-Earned'!R15&lt;&gt;"",IF(Requirements!HN15="","",Requirements!HN15),"")</f>
        <v/>
      </c>
    </row>
    <row r="16" spans="1:18" x14ac:dyDescent="0.3">
      <c r="A16" s="31" t="str">
        <f>IF(Requirements!A16="","",Requirements!A16)</f>
        <v/>
      </c>
      <c r="B16" s="33" t="str">
        <f>IF(Requirements!B16="","",Requirements!B16)</f>
        <v/>
      </c>
      <c r="C16" s="221" t="str">
        <f>IF('Ranks-Earned'!C16&lt;&gt;"",IF(Requirements!V16="","",Requirements!V16),"")</f>
        <v/>
      </c>
      <c r="D16" s="221" t="str">
        <f>IF('Ranks-Earned'!D16&lt;&gt;"",IF(Requirements!AX16="","",Requirements!AX16),"")</f>
        <v/>
      </c>
      <c r="E16" s="221" t="str">
        <f>IF('Ranks-Earned'!E16&lt;&gt;"",IF(Requirements!CK16="","",Requirements!CK16),"")</f>
        <v/>
      </c>
      <c r="F16" s="221" t="str">
        <f>IF('Ranks-Earned'!F16&lt;&gt;"",IF(Requirements!DY16="","",Requirements!DY16),"")</f>
        <v/>
      </c>
      <c r="G16" s="221" t="str">
        <f>IF('Ranks-Earned'!G16&lt;&gt;"",IF(Requirements!EJ16="","",Requirements!EJ16),"")</f>
        <v/>
      </c>
      <c r="H16" s="221" t="str">
        <f>IF('Ranks-Earned'!H16&lt;&gt;"",IF(Requirements!ET16="","",Requirements!ET16),"")</f>
        <v/>
      </c>
      <c r="I16" s="221" t="str">
        <f>IF('Ranks-Earned'!I16&lt;&gt;"",IF(Requirements!FC16="","",Requirements!FC16),"")</f>
        <v/>
      </c>
      <c r="J16" s="221" t="str">
        <f>IF('Ranks-Earned'!J16&lt;&gt;"",IF(Requirements!FJ16="","",Requirements!FJ16),"")</f>
        <v/>
      </c>
      <c r="K16" s="221" t="str">
        <f>IF('Ranks-Earned'!K16&lt;&gt;"",IF(Requirements!FQ16="","",Requirements!FQ16),"")</f>
        <v/>
      </c>
      <c r="L16" s="221" t="str">
        <f>IF('Ranks-Earned'!L16&lt;&gt;"",IF(Requirements!FX16="","",Requirements!FX16),"")</f>
        <v/>
      </c>
      <c r="M16" s="221" t="str">
        <f>IF('Ranks-Earned'!M16&lt;&gt;"",IF(Requirements!GE16="","",Requirements!GE16),"")</f>
        <v/>
      </c>
      <c r="N16" s="221" t="str">
        <f>IF('Ranks-Earned'!N16&lt;&gt;"",IF(Requirements!GL16="","",Requirements!GL16),"")</f>
        <v/>
      </c>
      <c r="O16" s="221" t="str">
        <f>IF('Ranks-Earned'!O16&lt;&gt;"",IF(Requirements!GS16="","",Requirements!GS16),"")</f>
        <v/>
      </c>
      <c r="P16" s="221" t="str">
        <f>IF('Ranks-Earned'!P16&lt;&gt;"",IF(Requirements!GZ16="","",Requirements!GZ16),"")</f>
        <v/>
      </c>
      <c r="Q16" s="221" t="str">
        <f>IF('Ranks-Earned'!Q16&lt;&gt;"",IF(Requirements!HG16="","",Requirements!HG16),"")</f>
        <v/>
      </c>
      <c r="R16" s="221" t="str">
        <f>IF('Ranks-Earned'!R16&lt;&gt;"",IF(Requirements!HN16="","",Requirements!HN16),"")</f>
        <v/>
      </c>
    </row>
    <row r="17" spans="1:18" x14ac:dyDescent="0.3">
      <c r="A17" s="31" t="str">
        <f>IF(Requirements!A17="","",Requirements!A17)</f>
        <v/>
      </c>
      <c r="B17" s="33" t="str">
        <f>IF(Requirements!B17="","",Requirements!B17)</f>
        <v/>
      </c>
      <c r="C17" s="221" t="str">
        <f>IF('Ranks-Earned'!C17&lt;&gt;"",IF(Requirements!V17="","",Requirements!V17),"")</f>
        <v/>
      </c>
      <c r="D17" s="221" t="str">
        <f>IF('Ranks-Earned'!D17&lt;&gt;"",IF(Requirements!AX17="","",Requirements!AX17),"")</f>
        <v/>
      </c>
      <c r="E17" s="221" t="str">
        <f>IF('Ranks-Earned'!E17&lt;&gt;"",IF(Requirements!CK17="","",Requirements!CK17),"")</f>
        <v/>
      </c>
      <c r="F17" s="221" t="str">
        <f>IF('Ranks-Earned'!F17&lt;&gt;"",IF(Requirements!DY17="","",Requirements!DY17),"")</f>
        <v/>
      </c>
      <c r="G17" s="221" t="str">
        <f>IF('Ranks-Earned'!G17&lt;&gt;"",IF(Requirements!EJ17="","",Requirements!EJ17),"")</f>
        <v/>
      </c>
      <c r="H17" s="221" t="str">
        <f>IF('Ranks-Earned'!H17&lt;&gt;"",IF(Requirements!ET17="","",Requirements!ET17),"")</f>
        <v/>
      </c>
      <c r="I17" s="221" t="str">
        <f>IF('Ranks-Earned'!I17&lt;&gt;"",IF(Requirements!FC17="","",Requirements!FC17),"")</f>
        <v/>
      </c>
      <c r="J17" s="221" t="str">
        <f>IF('Ranks-Earned'!J17&lt;&gt;"",IF(Requirements!FJ17="","",Requirements!FJ17),"")</f>
        <v/>
      </c>
      <c r="K17" s="221" t="str">
        <f>IF('Ranks-Earned'!K17&lt;&gt;"",IF(Requirements!FQ17="","",Requirements!FQ17),"")</f>
        <v/>
      </c>
      <c r="L17" s="221" t="str">
        <f>IF('Ranks-Earned'!L17&lt;&gt;"",IF(Requirements!FX17="","",Requirements!FX17),"")</f>
        <v/>
      </c>
      <c r="M17" s="221" t="str">
        <f>IF('Ranks-Earned'!M17&lt;&gt;"",IF(Requirements!GE17="","",Requirements!GE17),"")</f>
        <v/>
      </c>
      <c r="N17" s="221" t="str">
        <f>IF('Ranks-Earned'!N17&lt;&gt;"",IF(Requirements!GL17="","",Requirements!GL17),"")</f>
        <v/>
      </c>
      <c r="O17" s="221" t="str">
        <f>IF('Ranks-Earned'!O17&lt;&gt;"",IF(Requirements!GS17="","",Requirements!GS17),"")</f>
        <v/>
      </c>
      <c r="P17" s="221" t="str">
        <f>IF('Ranks-Earned'!P17&lt;&gt;"",IF(Requirements!GZ17="","",Requirements!GZ17),"")</f>
        <v/>
      </c>
      <c r="Q17" s="221" t="str">
        <f>IF('Ranks-Earned'!Q17&lt;&gt;"",IF(Requirements!HG17="","",Requirements!HG17),"")</f>
        <v/>
      </c>
      <c r="R17" s="221" t="str">
        <f>IF('Ranks-Earned'!R17&lt;&gt;"",IF(Requirements!HN17="","",Requirements!HN17),"")</f>
        <v/>
      </c>
    </row>
    <row r="18" spans="1:18" x14ac:dyDescent="0.3">
      <c r="A18" s="31" t="str">
        <f>IF(Requirements!A18="","",Requirements!A18)</f>
        <v/>
      </c>
      <c r="B18" s="33" t="str">
        <f>IF(Requirements!B18="","",Requirements!B18)</f>
        <v/>
      </c>
      <c r="C18" s="221" t="str">
        <f>IF('Ranks-Earned'!C18&lt;&gt;"",IF(Requirements!V18="","",Requirements!V18),"")</f>
        <v/>
      </c>
      <c r="D18" s="221" t="str">
        <f>IF('Ranks-Earned'!D18&lt;&gt;"",IF(Requirements!AX18="","",Requirements!AX18),"")</f>
        <v/>
      </c>
      <c r="E18" s="221" t="str">
        <f>IF('Ranks-Earned'!E18&lt;&gt;"",IF(Requirements!CK18="","",Requirements!CK18),"")</f>
        <v/>
      </c>
      <c r="F18" s="221" t="str">
        <f>IF('Ranks-Earned'!F18&lt;&gt;"",IF(Requirements!DY18="","",Requirements!DY18),"")</f>
        <v/>
      </c>
      <c r="G18" s="221" t="str">
        <f>IF('Ranks-Earned'!G18&lt;&gt;"",IF(Requirements!EJ18="","",Requirements!EJ18),"")</f>
        <v/>
      </c>
      <c r="H18" s="221" t="str">
        <f>IF('Ranks-Earned'!H18&lt;&gt;"",IF(Requirements!ET18="","",Requirements!ET18),"")</f>
        <v/>
      </c>
      <c r="I18" s="221" t="str">
        <f>IF('Ranks-Earned'!I18&lt;&gt;"",IF(Requirements!FC18="","",Requirements!FC18),"")</f>
        <v/>
      </c>
      <c r="J18" s="221" t="str">
        <f>IF('Ranks-Earned'!J18&lt;&gt;"",IF(Requirements!FJ18="","",Requirements!FJ18),"")</f>
        <v/>
      </c>
      <c r="K18" s="221" t="str">
        <f>IF('Ranks-Earned'!K18&lt;&gt;"",IF(Requirements!FQ18="","",Requirements!FQ18),"")</f>
        <v/>
      </c>
      <c r="L18" s="221" t="str">
        <f>IF('Ranks-Earned'!L18&lt;&gt;"",IF(Requirements!FX18="","",Requirements!FX18),"")</f>
        <v/>
      </c>
      <c r="M18" s="221" t="str">
        <f>IF('Ranks-Earned'!M18&lt;&gt;"",IF(Requirements!GE18="","",Requirements!GE18),"")</f>
        <v/>
      </c>
      <c r="N18" s="221" t="str">
        <f>IF('Ranks-Earned'!N18&lt;&gt;"",IF(Requirements!GL18="","",Requirements!GL18),"")</f>
        <v/>
      </c>
      <c r="O18" s="221" t="str">
        <f>IF('Ranks-Earned'!O18&lt;&gt;"",IF(Requirements!GS18="","",Requirements!GS18),"")</f>
        <v/>
      </c>
      <c r="P18" s="221" t="str">
        <f>IF('Ranks-Earned'!P18&lt;&gt;"",IF(Requirements!GZ18="","",Requirements!GZ18),"")</f>
        <v/>
      </c>
      <c r="Q18" s="221" t="str">
        <f>IF('Ranks-Earned'!Q18&lt;&gt;"",IF(Requirements!HG18="","",Requirements!HG18),"")</f>
        <v/>
      </c>
      <c r="R18" s="221" t="str">
        <f>IF('Ranks-Earned'!R18&lt;&gt;"",IF(Requirements!HN18="","",Requirements!HN18),"")</f>
        <v/>
      </c>
    </row>
    <row r="19" spans="1:18" x14ac:dyDescent="0.3">
      <c r="A19" s="31" t="str">
        <f>IF(Requirements!A19="","",Requirements!A19)</f>
        <v/>
      </c>
      <c r="B19" s="33" t="str">
        <f>IF(Requirements!B19="","",Requirements!B19)</f>
        <v/>
      </c>
      <c r="C19" s="221" t="str">
        <f>IF('Ranks-Earned'!C19&lt;&gt;"",IF(Requirements!V19="","",Requirements!V19),"")</f>
        <v/>
      </c>
      <c r="D19" s="221" t="str">
        <f>IF('Ranks-Earned'!D19&lt;&gt;"",IF(Requirements!AX19="","",Requirements!AX19),"")</f>
        <v/>
      </c>
      <c r="E19" s="221" t="str">
        <f>IF('Ranks-Earned'!E19&lt;&gt;"",IF(Requirements!CK19="","",Requirements!CK19),"")</f>
        <v/>
      </c>
      <c r="F19" s="221" t="str">
        <f>IF('Ranks-Earned'!F19&lt;&gt;"",IF(Requirements!DY19="","",Requirements!DY19),"")</f>
        <v/>
      </c>
      <c r="G19" s="221" t="str">
        <f>IF('Ranks-Earned'!G19&lt;&gt;"",IF(Requirements!EJ19="","",Requirements!EJ19),"")</f>
        <v/>
      </c>
      <c r="H19" s="221" t="str">
        <f>IF('Ranks-Earned'!H19&lt;&gt;"",IF(Requirements!ET19="","",Requirements!ET19),"")</f>
        <v/>
      </c>
      <c r="I19" s="221" t="str">
        <f>IF('Ranks-Earned'!I19&lt;&gt;"",IF(Requirements!FC19="","",Requirements!FC19),"")</f>
        <v/>
      </c>
      <c r="J19" s="221" t="str">
        <f>IF('Ranks-Earned'!J19&lt;&gt;"",IF(Requirements!FJ19="","",Requirements!FJ19),"")</f>
        <v/>
      </c>
      <c r="K19" s="221" t="str">
        <f>IF('Ranks-Earned'!K19&lt;&gt;"",IF(Requirements!FQ19="","",Requirements!FQ19),"")</f>
        <v/>
      </c>
      <c r="L19" s="221" t="str">
        <f>IF('Ranks-Earned'!L19&lt;&gt;"",IF(Requirements!FX19="","",Requirements!FX19),"")</f>
        <v/>
      </c>
      <c r="M19" s="221" t="str">
        <f>IF('Ranks-Earned'!M19&lt;&gt;"",IF(Requirements!GE19="","",Requirements!GE19),"")</f>
        <v/>
      </c>
      <c r="N19" s="221" t="str">
        <f>IF('Ranks-Earned'!N19&lt;&gt;"",IF(Requirements!GL19="","",Requirements!GL19),"")</f>
        <v/>
      </c>
      <c r="O19" s="221" t="str">
        <f>IF('Ranks-Earned'!O19&lt;&gt;"",IF(Requirements!GS19="","",Requirements!GS19),"")</f>
        <v/>
      </c>
      <c r="P19" s="221" t="str">
        <f>IF('Ranks-Earned'!P19&lt;&gt;"",IF(Requirements!GZ19="","",Requirements!GZ19),"")</f>
        <v/>
      </c>
      <c r="Q19" s="221" t="str">
        <f>IF('Ranks-Earned'!Q19&lt;&gt;"",IF(Requirements!HG19="","",Requirements!HG19),"")</f>
        <v/>
      </c>
      <c r="R19" s="221" t="str">
        <f>IF('Ranks-Earned'!R19&lt;&gt;"",IF(Requirements!HN19="","",Requirements!HN19),"")</f>
        <v/>
      </c>
    </row>
    <row r="20" spans="1:18" x14ac:dyDescent="0.3">
      <c r="A20" s="31" t="str">
        <f>IF(Requirements!A20="","",Requirements!A20)</f>
        <v/>
      </c>
      <c r="B20" s="33" t="str">
        <f>IF(Requirements!B20="","",Requirements!B20)</f>
        <v/>
      </c>
      <c r="C20" s="221" t="str">
        <f>IF('Ranks-Earned'!C20&lt;&gt;"",IF(Requirements!V20="","",Requirements!V20),"")</f>
        <v/>
      </c>
      <c r="D20" s="221" t="str">
        <f>IF('Ranks-Earned'!D20&lt;&gt;"",IF(Requirements!AX20="","",Requirements!AX20),"")</f>
        <v/>
      </c>
      <c r="E20" s="221" t="str">
        <f>IF('Ranks-Earned'!E20&lt;&gt;"",IF(Requirements!CK20="","",Requirements!CK20),"")</f>
        <v/>
      </c>
      <c r="F20" s="221" t="str">
        <f>IF('Ranks-Earned'!F20&lt;&gt;"",IF(Requirements!DY20="","",Requirements!DY20),"")</f>
        <v/>
      </c>
      <c r="G20" s="221" t="str">
        <f>IF('Ranks-Earned'!G20&lt;&gt;"",IF(Requirements!EJ20="","",Requirements!EJ20),"")</f>
        <v/>
      </c>
      <c r="H20" s="221" t="str">
        <f>IF('Ranks-Earned'!H20&lt;&gt;"",IF(Requirements!ET20="","",Requirements!ET20),"")</f>
        <v/>
      </c>
      <c r="I20" s="221" t="str">
        <f>IF('Ranks-Earned'!I20&lt;&gt;"",IF(Requirements!FC20="","",Requirements!FC20),"")</f>
        <v/>
      </c>
      <c r="J20" s="221" t="str">
        <f>IF('Ranks-Earned'!J20&lt;&gt;"",IF(Requirements!FJ20="","",Requirements!FJ20),"")</f>
        <v/>
      </c>
      <c r="K20" s="221" t="str">
        <f>IF('Ranks-Earned'!K20&lt;&gt;"",IF(Requirements!FQ20="","",Requirements!FQ20),"")</f>
        <v/>
      </c>
      <c r="L20" s="221" t="str">
        <f>IF('Ranks-Earned'!L20&lt;&gt;"",IF(Requirements!FX20="","",Requirements!FX20),"")</f>
        <v/>
      </c>
      <c r="M20" s="221" t="str">
        <f>IF('Ranks-Earned'!M20&lt;&gt;"",IF(Requirements!GE20="","",Requirements!GE20),"")</f>
        <v/>
      </c>
      <c r="N20" s="221" t="str">
        <f>IF('Ranks-Earned'!N20&lt;&gt;"",IF(Requirements!GL20="","",Requirements!GL20),"")</f>
        <v/>
      </c>
      <c r="O20" s="221" t="str">
        <f>IF('Ranks-Earned'!O20&lt;&gt;"",IF(Requirements!GS20="","",Requirements!GS20),"")</f>
        <v/>
      </c>
      <c r="P20" s="221" t="str">
        <f>IF('Ranks-Earned'!P20&lt;&gt;"",IF(Requirements!GZ20="","",Requirements!GZ20),"")</f>
        <v/>
      </c>
      <c r="Q20" s="221" t="str">
        <f>IF('Ranks-Earned'!Q20&lt;&gt;"",IF(Requirements!HG20="","",Requirements!HG20),"")</f>
        <v/>
      </c>
      <c r="R20" s="221" t="str">
        <f>IF('Ranks-Earned'!R20&lt;&gt;"",IF(Requirements!HN20="","",Requirements!HN20),"")</f>
        <v/>
      </c>
    </row>
    <row r="21" spans="1:18" x14ac:dyDescent="0.3">
      <c r="A21" s="31" t="str">
        <f>IF(Requirements!A21="","",Requirements!A21)</f>
        <v/>
      </c>
      <c r="B21" s="33" t="str">
        <f>IF(Requirements!B21="","",Requirements!B21)</f>
        <v/>
      </c>
      <c r="C21" s="221" t="str">
        <f>IF('Ranks-Earned'!C21&lt;&gt;"",IF(Requirements!V21="","",Requirements!V21),"")</f>
        <v/>
      </c>
      <c r="D21" s="221" t="str">
        <f>IF('Ranks-Earned'!D21&lt;&gt;"",IF(Requirements!AX21="","",Requirements!AX21),"")</f>
        <v/>
      </c>
      <c r="E21" s="221" t="str">
        <f>IF('Ranks-Earned'!E21&lt;&gt;"",IF(Requirements!CK21="","",Requirements!CK21),"")</f>
        <v/>
      </c>
      <c r="F21" s="221" t="str">
        <f>IF('Ranks-Earned'!F21&lt;&gt;"",IF(Requirements!DY21="","",Requirements!DY21),"")</f>
        <v/>
      </c>
      <c r="G21" s="221" t="str">
        <f>IF('Ranks-Earned'!G21&lt;&gt;"",IF(Requirements!EJ21="","",Requirements!EJ21),"")</f>
        <v/>
      </c>
      <c r="H21" s="221" t="str">
        <f>IF('Ranks-Earned'!H21&lt;&gt;"",IF(Requirements!ET21="","",Requirements!ET21),"")</f>
        <v/>
      </c>
      <c r="I21" s="221" t="str">
        <f>IF('Ranks-Earned'!I21&lt;&gt;"",IF(Requirements!FC21="","",Requirements!FC21),"")</f>
        <v/>
      </c>
      <c r="J21" s="221" t="str">
        <f>IF('Ranks-Earned'!J21&lt;&gt;"",IF(Requirements!FJ21="","",Requirements!FJ21),"")</f>
        <v/>
      </c>
      <c r="K21" s="221" t="str">
        <f>IF('Ranks-Earned'!K21&lt;&gt;"",IF(Requirements!FQ21="","",Requirements!FQ21),"")</f>
        <v/>
      </c>
      <c r="L21" s="221" t="str">
        <f>IF('Ranks-Earned'!L21&lt;&gt;"",IF(Requirements!FX21="","",Requirements!FX21),"")</f>
        <v/>
      </c>
      <c r="M21" s="221" t="str">
        <f>IF('Ranks-Earned'!M21&lt;&gt;"",IF(Requirements!GE21="","",Requirements!GE21),"")</f>
        <v/>
      </c>
      <c r="N21" s="221" t="str">
        <f>IF('Ranks-Earned'!N21&lt;&gt;"",IF(Requirements!GL21="","",Requirements!GL21),"")</f>
        <v/>
      </c>
      <c r="O21" s="221" t="str">
        <f>IF('Ranks-Earned'!O21&lt;&gt;"",IF(Requirements!GS21="","",Requirements!GS21),"")</f>
        <v/>
      </c>
      <c r="P21" s="221" t="str">
        <f>IF('Ranks-Earned'!P21&lt;&gt;"",IF(Requirements!GZ21="","",Requirements!GZ21),"")</f>
        <v/>
      </c>
      <c r="Q21" s="221" t="str">
        <f>IF('Ranks-Earned'!Q21&lt;&gt;"",IF(Requirements!HG21="","",Requirements!HG21),"")</f>
        <v/>
      </c>
      <c r="R21" s="221" t="str">
        <f>IF('Ranks-Earned'!R21&lt;&gt;"",IF(Requirements!HN21="","",Requirements!HN21),"")</f>
        <v/>
      </c>
    </row>
    <row r="22" spans="1:18" x14ac:dyDescent="0.3">
      <c r="A22" s="31" t="str">
        <f>IF(Requirements!A22="","",Requirements!A22)</f>
        <v/>
      </c>
      <c r="B22" s="33" t="str">
        <f>IF(Requirements!B22="","",Requirements!B22)</f>
        <v/>
      </c>
      <c r="C22" s="221" t="str">
        <f>IF('Ranks-Earned'!C22&lt;&gt;"",IF(Requirements!V22="","",Requirements!V22),"")</f>
        <v/>
      </c>
      <c r="D22" s="221" t="str">
        <f>IF('Ranks-Earned'!D22&lt;&gt;"",IF(Requirements!AX22="","",Requirements!AX22),"")</f>
        <v/>
      </c>
      <c r="E22" s="221" t="str">
        <f>IF('Ranks-Earned'!E22&lt;&gt;"",IF(Requirements!CK22="","",Requirements!CK22),"")</f>
        <v/>
      </c>
      <c r="F22" s="221" t="str">
        <f>IF('Ranks-Earned'!F22&lt;&gt;"",IF(Requirements!DY22="","",Requirements!DY22),"")</f>
        <v/>
      </c>
      <c r="G22" s="221" t="str">
        <f>IF('Ranks-Earned'!G22&lt;&gt;"",IF(Requirements!EJ22="","",Requirements!EJ22),"")</f>
        <v/>
      </c>
      <c r="H22" s="221" t="str">
        <f>IF('Ranks-Earned'!H22&lt;&gt;"",IF(Requirements!ET22="","",Requirements!ET22),"")</f>
        <v/>
      </c>
      <c r="I22" s="221" t="str">
        <f>IF('Ranks-Earned'!I22&lt;&gt;"",IF(Requirements!FC22="","",Requirements!FC22),"")</f>
        <v/>
      </c>
      <c r="J22" s="221" t="str">
        <f>IF('Ranks-Earned'!J22&lt;&gt;"",IF(Requirements!FJ22="","",Requirements!FJ22),"")</f>
        <v/>
      </c>
      <c r="K22" s="221" t="str">
        <f>IF('Ranks-Earned'!K22&lt;&gt;"",IF(Requirements!FQ22="","",Requirements!FQ22),"")</f>
        <v/>
      </c>
      <c r="L22" s="221" t="str">
        <f>IF('Ranks-Earned'!L22&lt;&gt;"",IF(Requirements!FX22="","",Requirements!FX22),"")</f>
        <v/>
      </c>
      <c r="M22" s="221" t="str">
        <f>IF('Ranks-Earned'!M22&lt;&gt;"",IF(Requirements!GE22="","",Requirements!GE22),"")</f>
        <v/>
      </c>
      <c r="N22" s="221" t="str">
        <f>IF('Ranks-Earned'!N22&lt;&gt;"",IF(Requirements!GL22="","",Requirements!GL22),"")</f>
        <v/>
      </c>
      <c r="O22" s="221" t="str">
        <f>IF('Ranks-Earned'!O22&lt;&gt;"",IF(Requirements!GS22="","",Requirements!GS22),"")</f>
        <v/>
      </c>
      <c r="P22" s="221" t="str">
        <f>IF('Ranks-Earned'!P22&lt;&gt;"",IF(Requirements!GZ22="","",Requirements!GZ22),"")</f>
        <v/>
      </c>
      <c r="Q22" s="221" t="str">
        <f>IF('Ranks-Earned'!Q22&lt;&gt;"",IF(Requirements!HG22="","",Requirements!HG22),"")</f>
        <v/>
      </c>
      <c r="R22" s="221" t="str">
        <f>IF('Ranks-Earned'!R22&lt;&gt;"",IF(Requirements!HN22="","",Requirements!HN22),"")</f>
        <v/>
      </c>
    </row>
    <row r="23" spans="1:18" x14ac:dyDescent="0.3">
      <c r="A23" s="31" t="str">
        <f>IF(Requirements!A23="","",Requirements!A23)</f>
        <v/>
      </c>
      <c r="B23" s="33" t="str">
        <f>IF(Requirements!B23="","",Requirements!B23)</f>
        <v/>
      </c>
      <c r="C23" s="221" t="str">
        <f>IF('Ranks-Earned'!C23&lt;&gt;"",IF(Requirements!V23="","",Requirements!V23),"")</f>
        <v/>
      </c>
      <c r="D23" s="221" t="str">
        <f>IF('Ranks-Earned'!D23&lt;&gt;"",IF(Requirements!AX23="","",Requirements!AX23),"")</f>
        <v/>
      </c>
      <c r="E23" s="221" t="str">
        <f>IF('Ranks-Earned'!E23&lt;&gt;"",IF(Requirements!CK23="","",Requirements!CK23),"")</f>
        <v/>
      </c>
      <c r="F23" s="221" t="str">
        <f>IF('Ranks-Earned'!F23&lt;&gt;"",IF(Requirements!DY23="","",Requirements!DY23),"")</f>
        <v/>
      </c>
      <c r="G23" s="221" t="str">
        <f>IF('Ranks-Earned'!G23&lt;&gt;"",IF(Requirements!EJ23="","",Requirements!EJ23),"")</f>
        <v/>
      </c>
      <c r="H23" s="221" t="str">
        <f>IF('Ranks-Earned'!H23&lt;&gt;"",IF(Requirements!ET23="","",Requirements!ET23),"")</f>
        <v/>
      </c>
      <c r="I23" s="221" t="str">
        <f>IF('Ranks-Earned'!I23&lt;&gt;"",IF(Requirements!FC23="","",Requirements!FC23),"")</f>
        <v/>
      </c>
      <c r="J23" s="221" t="str">
        <f>IF('Ranks-Earned'!J23&lt;&gt;"",IF(Requirements!FJ23="","",Requirements!FJ23),"")</f>
        <v/>
      </c>
      <c r="K23" s="221" t="str">
        <f>IF('Ranks-Earned'!K23&lt;&gt;"",IF(Requirements!FQ23="","",Requirements!FQ23),"")</f>
        <v/>
      </c>
      <c r="L23" s="221" t="str">
        <f>IF('Ranks-Earned'!L23&lt;&gt;"",IF(Requirements!FX23="","",Requirements!FX23),"")</f>
        <v/>
      </c>
      <c r="M23" s="221" t="str">
        <f>IF('Ranks-Earned'!M23&lt;&gt;"",IF(Requirements!GE23="","",Requirements!GE23),"")</f>
        <v/>
      </c>
      <c r="N23" s="221" t="str">
        <f>IF('Ranks-Earned'!N23&lt;&gt;"",IF(Requirements!GL23="","",Requirements!GL23),"")</f>
        <v/>
      </c>
      <c r="O23" s="221" t="str">
        <f>IF('Ranks-Earned'!O23&lt;&gt;"",IF(Requirements!GS23="","",Requirements!GS23),"")</f>
        <v/>
      </c>
      <c r="P23" s="221" t="str">
        <f>IF('Ranks-Earned'!P23&lt;&gt;"",IF(Requirements!GZ23="","",Requirements!GZ23),"")</f>
        <v/>
      </c>
      <c r="Q23" s="221" t="str">
        <f>IF('Ranks-Earned'!Q23&lt;&gt;"",IF(Requirements!HG23="","",Requirements!HG23),"")</f>
        <v/>
      </c>
      <c r="R23" s="221" t="str">
        <f>IF('Ranks-Earned'!R23&lt;&gt;"",IF(Requirements!HN23="","",Requirements!HN23),"")</f>
        <v/>
      </c>
    </row>
    <row r="24" spans="1:18" x14ac:dyDescent="0.3">
      <c r="A24" s="31" t="str">
        <f>IF(Requirements!A24="","",Requirements!A24)</f>
        <v/>
      </c>
      <c r="B24" s="33" t="str">
        <f>IF(Requirements!B24="","",Requirements!B24)</f>
        <v/>
      </c>
      <c r="C24" s="221" t="str">
        <f>IF('Ranks-Earned'!C24&lt;&gt;"",IF(Requirements!V24="","",Requirements!V24),"")</f>
        <v/>
      </c>
      <c r="D24" s="221" t="str">
        <f>IF('Ranks-Earned'!D24&lt;&gt;"",IF(Requirements!AX24="","",Requirements!AX24),"")</f>
        <v/>
      </c>
      <c r="E24" s="221" t="str">
        <f>IF('Ranks-Earned'!E24&lt;&gt;"",IF(Requirements!CK24="","",Requirements!CK24),"")</f>
        <v/>
      </c>
      <c r="F24" s="221" t="str">
        <f>IF('Ranks-Earned'!F24&lt;&gt;"",IF(Requirements!DY24="","",Requirements!DY24),"")</f>
        <v/>
      </c>
      <c r="G24" s="221" t="str">
        <f>IF('Ranks-Earned'!G24&lt;&gt;"",IF(Requirements!EJ24="","",Requirements!EJ24),"")</f>
        <v/>
      </c>
      <c r="H24" s="221" t="str">
        <f>IF('Ranks-Earned'!H24&lt;&gt;"",IF(Requirements!ET24="","",Requirements!ET24),"")</f>
        <v/>
      </c>
      <c r="I24" s="221" t="str">
        <f>IF('Ranks-Earned'!I24&lt;&gt;"",IF(Requirements!FC24="","",Requirements!FC24),"")</f>
        <v/>
      </c>
      <c r="J24" s="221" t="str">
        <f>IF('Ranks-Earned'!J24&lt;&gt;"",IF(Requirements!FJ24="","",Requirements!FJ24),"")</f>
        <v/>
      </c>
      <c r="K24" s="221" t="str">
        <f>IF('Ranks-Earned'!K24&lt;&gt;"",IF(Requirements!FQ24="","",Requirements!FQ24),"")</f>
        <v/>
      </c>
      <c r="L24" s="221" t="str">
        <f>IF('Ranks-Earned'!L24&lt;&gt;"",IF(Requirements!FX24="","",Requirements!FX24),"")</f>
        <v/>
      </c>
      <c r="M24" s="221" t="str">
        <f>IF('Ranks-Earned'!M24&lt;&gt;"",IF(Requirements!GE24="","",Requirements!GE24),"")</f>
        <v/>
      </c>
      <c r="N24" s="221" t="str">
        <f>IF('Ranks-Earned'!N24&lt;&gt;"",IF(Requirements!GL24="","",Requirements!GL24),"")</f>
        <v/>
      </c>
      <c r="O24" s="221" t="str">
        <f>IF('Ranks-Earned'!O24&lt;&gt;"",IF(Requirements!GS24="","",Requirements!GS24),"")</f>
        <v/>
      </c>
      <c r="P24" s="221" t="str">
        <f>IF('Ranks-Earned'!P24&lt;&gt;"",IF(Requirements!GZ24="","",Requirements!GZ24),"")</f>
        <v/>
      </c>
      <c r="Q24" s="221" t="str">
        <f>IF('Ranks-Earned'!Q24&lt;&gt;"",IF(Requirements!HG24="","",Requirements!HG24),"")</f>
        <v/>
      </c>
      <c r="R24" s="221" t="str">
        <f>IF('Ranks-Earned'!R24&lt;&gt;"",IF(Requirements!HN24="","",Requirements!HN24),"")</f>
        <v/>
      </c>
    </row>
    <row r="25" spans="1:18" x14ac:dyDescent="0.3">
      <c r="A25" s="31" t="str">
        <f>IF(Requirements!A25="","",Requirements!A25)</f>
        <v/>
      </c>
      <c r="B25" s="33" t="str">
        <f>IF(Requirements!B25="","",Requirements!B25)</f>
        <v/>
      </c>
      <c r="C25" s="221" t="str">
        <f>IF('Ranks-Earned'!C25&lt;&gt;"",IF(Requirements!V25="","",Requirements!V25),"")</f>
        <v/>
      </c>
      <c r="D25" s="221" t="str">
        <f>IF('Ranks-Earned'!D25&lt;&gt;"",IF(Requirements!AX25="","",Requirements!AX25),"")</f>
        <v/>
      </c>
      <c r="E25" s="221" t="str">
        <f>IF('Ranks-Earned'!E25&lt;&gt;"",IF(Requirements!CK25="","",Requirements!CK25),"")</f>
        <v/>
      </c>
      <c r="F25" s="221" t="str">
        <f>IF('Ranks-Earned'!F25&lt;&gt;"",IF(Requirements!DY25="","",Requirements!DY25),"")</f>
        <v/>
      </c>
      <c r="G25" s="221" t="str">
        <f>IF('Ranks-Earned'!G25&lt;&gt;"",IF(Requirements!EJ25="","",Requirements!EJ25),"")</f>
        <v/>
      </c>
      <c r="H25" s="221" t="str">
        <f>IF('Ranks-Earned'!H25&lt;&gt;"",IF(Requirements!ET25="","",Requirements!ET25),"")</f>
        <v/>
      </c>
      <c r="I25" s="221" t="str">
        <f>IF('Ranks-Earned'!I25&lt;&gt;"",IF(Requirements!FC25="","",Requirements!FC25),"")</f>
        <v/>
      </c>
      <c r="J25" s="221" t="str">
        <f>IF('Ranks-Earned'!J25&lt;&gt;"",IF(Requirements!FJ25="","",Requirements!FJ25),"")</f>
        <v/>
      </c>
      <c r="K25" s="221" t="str">
        <f>IF('Ranks-Earned'!K25&lt;&gt;"",IF(Requirements!FQ25="","",Requirements!FQ25),"")</f>
        <v/>
      </c>
      <c r="L25" s="221" t="str">
        <f>IF('Ranks-Earned'!L25&lt;&gt;"",IF(Requirements!FX25="","",Requirements!FX25),"")</f>
        <v/>
      </c>
      <c r="M25" s="221" t="str">
        <f>IF('Ranks-Earned'!M25&lt;&gt;"",IF(Requirements!GE25="","",Requirements!GE25),"")</f>
        <v/>
      </c>
      <c r="N25" s="221" t="str">
        <f>IF('Ranks-Earned'!N25&lt;&gt;"",IF(Requirements!GL25="","",Requirements!GL25),"")</f>
        <v/>
      </c>
      <c r="O25" s="221" t="str">
        <f>IF('Ranks-Earned'!O25&lt;&gt;"",IF(Requirements!GS25="","",Requirements!GS25),"")</f>
        <v/>
      </c>
      <c r="P25" s="221" t="str">
        <f>IF('Ranks-Earned'!P25&lt;&gt;"",IF(Requirements!GZ25="","",Requirements!GZ25),"")</f>
        <v/>
      </c>
      <c r="Q25" s="221" t="str">
        <f>IF('Ranks-Earned'!Q25&lt;&gt;"",IF(Requirements!HG25="","",Requirements!HG25),"")</f>
        <v/>
      </c>
      <c r="R25" s="221" t="str">
        <f>IF('Ranks-Earned'!R25&lt;&gt;"",IF(Requirements!HN25="","",Requirements!HN25),"")</f>
        <v/>
      </c>
    </row>
    <row r="26" spans="1:18" x14ac:dyDescent="0.3">
      <c r="A26" s="31" t="str">
        <f>IF(Requirements!A26="","",Requirements!A26)</f>
        <v/>
      </c>
      <c r="B26" s="33" t="str">
        <f>IF(Requirements!B26="","",Requirements!B26)</f>
        <v/>
      </c>
      <c r="C26" s="221" t="str">
        <f>IF('Ranks-Earned'!C26&lt;&gt;"",IF(Requirements!V26="","",Requirements!V26),"")</f>
        <v/>
      </c>
      <c r="D26" s="221" t="str">
        <f>IF('Ranks-Earned'!D26&lt;&gt;"",IF(Requirements!AX26="","",Requirements!AX26),"")</f>
        <v/>
      </c>
      <c r="E26" s="221" t="str">
        <f>IF('Ranks-Earned'!E26&lt;&gt;"",IF(Requirements!CK26="","",Requirements!CK26),"")</f>
        <v/>
      </c>
      <c r="F26" s="221" t="str">
        <f>IF('Ranks-Earned'!F26&lt;&gt;"",IF(Requirements!DY26="","",Requirements!DY26),"")</f>
        <v/>
      </c>
      <c r="G26" s="221" t="str">
        <f>IF('Ranks-Earned'!G26&lt;&gt;"",IF(Requirements!EJ26="","",Requirements!EJ26),"")</f>
        <v/>
      </c>
      <c r="H26" s="221" t="str">
        <f>IF('Ranks-Earned'!H26&lt;&gt;"",IF(Requirements!ET26="","",Requirements!ET26),"")</f>
        <v/>
      </c>
      <c r="I26" s="221" t="str">
        <f>IF('Ranks-Earned'!I26&lt;&gt;"",IF(Requirements!FC26="","",Requirements!FC26),"")</f>
        <v/>
      </c>
      <c r="J26" s="221" t="str">
        <f>IF('Ranks-Earned'!J26&lt;&gt;"",IF(Requirements!FJ26="","",Requirements!FJ26),"")</f>
        <v/>
      </c>
      <c r="K26" s="221" t="str">
        <f>IF('Ranks-Earned'!K26&lt;&gt;"",IF(Requirements!FQ26="","",Requirements!FQ26),"")</f>
        <v/>
      </c>
      <c r="L26" s="221" t="str">
        <f>IF('Ranks-Earned'!L26&lt;&gt;"",IF(Requirements!FX26="","",Requirements!FX26),"")</f>
        <v/>
      </c>
      <c r="M26" s="221" t="str">
        <f>IF('Ranks-Earned'!M26&lt;&gt;"",IF(Requirements!GE26="","",Requirements!GE26),"")</f>
        <v/>
      </c>
      <c r="N26" s="221" t="str">
        <f>IF('Ranks-Earned'!N26&lt;&gt;"",IF(Requirements!GL26="","",Requirements!GL26),"")</f>
        <v/>
      </c>
      <c r="O26" s="221" t="str">
        <f>IF('Ranks-Earned'!O26&lt;&gt;"",IF(Requirements!GS26="","",Requirements!GS26),"")</f>
        <v/>
      </c>
      <c r="P26" s="221" t="str">
        <f>IF('Ranks-Earned'!P26&lt;&gt;"",IF(Requirements!GZ26="","",Requirements!GZ26),"")</f>
        <v/>
      </c>
      <c r="Q26" s="221" t="str">
        <f>IF('Ranks-Earned'!Q26&lt;&gt;"",IF(Requirements!HG26="","",Requirements!HG26),"")</f>
        <v/>
      </c>
      <c r="R26" s="221" t="str">
        <f>IF('Ranks-Earned'!R26&lt;&gt;"",IF(Requirements!HN26="","",Requirements!HN26),"")</f>
        <v/>
      </c>
    </row>
    <row r="27" spans="1:18" x14ac:dyDescent="0.3">
      <c r="A27" s="31" t="str">
        <f>IF(Requirements!A27="","",Requirements!A27)</f>
        <v/>
      </c>
      <c r="B27" s="33" t="str">
        <f>IF(Requirements!B27="","",Requirements!B27)</f>
        <v/>
      </c>
      <c r="C27" s="221" t="str">
        <f>IF('Ranks-Earned'!C27&lt;&gt;"",IF(Requirements!V27="","",Requirements!V27),"")</f>
        <v/>
      </c>
      <c r="D27" s="221" t="str">
        <f>IF('Ranks-Earned'!D27&lt;&gt;"",IF(Requirements!AX27="","",Requirements!AX27),"")</f>
        <v/>
      </c>
      <c r="E27" s="221" t="str">
        <f>IF('Ranks-Earned'!E27&lt;&gt;"",IF(Requirements!CK27="","",Requirements!CK27),"")</f>
        <v/>
      </c>
      <c r="F27" s="221" t="str">
        <f>IF('Ranks-Earned'!F27&lt;&gt;"",IF(Requirements!DY27="","",Requirements!DY27),"")</f>
        <v/>
      </c>
      <c r="G27" s="221" t="str">
        <f>IF('Ranks-Earned'!G27&lt;&gt;"",IF(Requirements!EJ27="","",Requirements!EJ27),"")</f>
        <v/>
      </c>
      <c r="H27" s="221" t="str">
        <f>IF('Ranks-Earned'!H27&lt;&gt;"",IF(Requirements!ET27="","",Requirements!ET27),"")</f>
        <v/>
      </c>
      <c r="I27" s="221" t="str">
        <f>IF('Ranks-Earned'!I27&lt;&gt;"",IF(Requirements!FC27="","",Requirements!FC27),"")</f>
        <v/>
      </c>
      <c r="J27" s="221" t="str">
        <f>IF('Ranks-Earned'!J27&lt;&gt;"",IF(Requirements!FJ27="","",Requirements!FJ27),"")</f>
        <v/>
      </c>
      <c r="K27" s="221" t="str">
        <f>IF('Ranks-Earned'!K27&lt;&gt;"",IF(Requirements!FQ27="","",Requirements!FQ27),"")</f>
        <v/>
      </c>
      <c r="L27" s="221" t="str">
        <f>IF('Ranks-Earned'!L27&lt;&gt;"",IF(Requirements!FX27="","",Requirements!FX27),"")</f>
        <v/>
      </c>
      <c r="M27" s="221" t="str">
        <f>IF('Ranks-Earned'!M27&lt;&gt;"",IF(Requirements!GE27="","",Requirements!GE27),"")</f>
        <v/>
      </c>
      <c r="N27" s="221" t="str">
        <f>IF('Ranks-Earned'!N27&lt;&gt;"",IF(Requirements!GL27="","",Requirements!GL27),"")</f>
        <v/>
      </c>
      <c r="O27" s="221" t="str">
        <f>IF('Ranks-Earned'!O27&lt;&gt;"",IF(Requirements!GS27="","",Requirements!GS27),"")</f>
        <v/>
      </c>
      <c r="P27" s="221" t="str">
        <f>IF('Ranks-Earned'!P27&lt;&gt;"",IF(Requirements!GZ27="","",Requirements!GZ27),"")</f>
        <v/>
      </c>
      <c r="Q27" s="221" t="str">
        <f>IF('Ranks-Earned'!Q27&lt;&gt;"",IF(Requirements!HG27="","",Requirements!HG27),"")</f>
        <v/>
      </c>
      <c r="R27" s="221" t="str">
        <f>IF('Ranks-Earned'!R27&lt;&gt;"",IF(Requirements!HN27="","",Requirements!HN27),"")</f>
        <v/>
      </c>
    </row>
    <row r="28" spans="1:18" x14ac:dyDescent="0.3">
      <c r="A28" s="31" t="str">
        <f>IF(Requirements!A28="","",Requirements!A28)</f>
        <v/>
      </c>
      <c r="B28" s="33" t="str">
        <f>IF(Requirements!B28="","",Requirements!B28)</f>
        <v/>
      </c>
      <c r="C28" s="221" t="str">
        <f>IF('Ranks-Earned'!C28&lt;&gt;"",IF(Requirements!V28="","",Requirements!V28),"")</f>
        <v/>
      </c>
      <c r="D28" s="221" t="str">
        <f>IF('Ranks-Earned'!D28&lt;&gt;"",IF(Requirements!AX28="","",Requirements!AX28),"")</f>
        <v/>
      </c>
      <c r="E28" s="221" t="str">
        <f>IF('Ranks-Earned'!E28&lt;&gt;"",IF(Requirements!CK28="","",Requirements!CK28),"")</f>
        <v/>
      </c>
      <c r="F28" s="221" t="str">
        <f>IF('Ranks-Earned'!F28&lt;&gt;"",IF(Requirements!DY28="","",Requirements!DY28),"")</f>
        <v/>
      </c>
      <c r="G28" s="221" t="str">
        <f>IF('Ranks-Earned'!G28&lt;&gt;"",IF(Requirements!EJ28="","",Requirements!EJ28),"")</f>
        <v/>
      </c>
      <c r="H28" s="221" t="str">
        <f>IF('Ranks-Earned'!H28&lt;&gt;"",IF(Requirements!ET28="","",Requirements!ET28),"")</f>
        <v/>
      </c>
      <c r="I28" s="221" t="str">
        <f>IF('Ranks-Earned'!I28&lt;&gt;"",IF(Requirements!FC28="","",Requirements!FC28),"")</f>
        <v/>
      </c>
      <c r="J28" s="221" t="str">
        <f>IF('Ranks-Earned'!J28&lt;&gt;"",IF(Requirements!FJ28="","",Requirements!FJ28),"")</f>
        <v/>
      </c>
      <c r="K28" s="221" t="str">
        <f>IF('Ranks-Earned'!K28&lt;&gt;"",IF(Requirements!FQ28="","",Requirements!FQ28),"")</f>
        <v/>
      </c>
      <c r="L28" s="221" t="str">
        <f>IF('Ranks-Earned'!L28&lt;&gt;"",IF(Requirements!FX28="","",Requirements!FX28),"")</f>
        <v/>
      </c>
      <c r="M28" s="221" t="str">
        <f>IF('Ranks-Earned'!M28&lt;&gt;"",IF(Requirements!GE28="","",Requirements!GE28),"")</f>
        <v/>
      </c>
      <c r="N28" s="221" t="str">
        <f>IF('Ranks-Earned'!N28&lt;&gt;"",IF(Requirements!GL28="","",Requirements!GL28),"")</f>
        <v/>
      </c>
      <c r="O28" s="221" t="str">
        <f>IF('Ranks-Earned'!O28&lt;&gt;"",IF(Requirements!GS28="","",Requirements!GS28),"")</f>
        <v/>
      </c>
      <c r="P28" s="221" t="str">
        <f>IF('Ranks-Earned'!P28&lt;&gt;"",IF(Requirements!GZ28="","",Requirements!GZ28),"")</f>
        <v/>
      </c>
      <c r="Q28" s="221" t="str">
        <f>IF('Ranks-Earned'!Q28&lt;&gt;"",IF(Requirements!HG28="","",Requirements!HG28),"")</f>
        <v/>
      </c>
      <c r="R28" s="221" t="str">
        <f>IF('Ranks-Earned'!R28&lt;&gt;"",IF(Requirements!HN28="","",Requirements!HN28),"")</f>
        <v/>
      </c>
    </row>
    <row r="29" spans="1:18" x14ac:dyDescent="0.3">
      <c r="A29" s="31" t="str">
        <f>IF(Requirements!A29="","",Requirements!A29)</f>
        <v/>
      </c>
      <c r="B29" s="33" t="str">
        <f>IF(Requirements!B29="","",Requirements!B29)</f>
        <v/>
      </c>
      <c r="C29" s="221" t="str">
        <f>IF('Ranks-Earned'!C29&lt;&gt;"",IF(Requirements!V29="","",Requirements!V29),"")</f>
        <v/>
      </c>
      <c r="D29" s="221" t="str">
        <f>IF('Ranks-Earned'!D29&lt;&gt;"",IF(Requirements!AX29="","",Requirements!AX29),"")</f>
        <v/>
      </c>
      <c r="E29" s="221" t="str">
        <f>IF('Ranks-Earned'!E29&lt;&gt;"",IF(Requirements!CK29="","",Requirements!CK29),"")</f>
        <v/>
      </c>
      <c r="F29" s="221" t="str">
        <f>IF('Ranks-Earned'!F29&lt;&gt;"",IF(Requirements!DY29="","",Requirements!DY29),"")</f>
        <v/>
      </c>
      <c r="G29" s="221" t="str">
        <f>IF('Ranks-Earned'!G29&lt;&gt;"",IF(Requirements!EJ29="","",Requirements!EJ29),"")</f>
        <v/>
      </c>
      <c r="H29" s="221" t="str">
        <f>IF('Ranks-Earned'!H29&lt;&gt;"",IF(Requirements!ET29="","",Requirements!ET29),"")</f>
        <v/>
      </c>
      <c r="I29" s="221" t="str">
        <f>IF('Ranks-Earned'!I29&lt;&gt;"",IF(Requirements!FC29="","",Requirements!FC29),"")</f>
        <v/>
      </c>
      <c r="J29" s="221" t="str">
        <f>IF('Ranks-Earned'!J29&lt;&gt;"",IF(Requirements!FJ29="","",Requirements!FJ29),"")</f>
        <v/>
      </c>
      <c r="K29" s="221" t="str">
        <f>IF('Ranks-Earned'!K29&lt;&gt;"",IF(Requirements!FQ29="","",Requirements!FQ29),"")</f>
        <v/>
      </c>
      <c r="L29" s="221" t="str">
        <f>IF('Ranks-Earned'!L29&lt;&gt;"",IF(Requirements!FX29="","",Requirements!FX29),"")</f>
        <v/>
      </c>
      <c r="M29" s="221" t="str">
        <f>IF('Ranks-Earned'!M29&lt;&gt;"",IF(Requirements!GE29="","",Requirements!GE29),"")</f>
        <v/>
      </c>
      <c r="N29" s="221" t="str">
        <f>IF('Ranks-Earned'!N29&lt;&gt;"",IF(Requirements!GL29="","",Requirements!GL29),"")</f>
        <v/>
      </c>
      <c r="O29" s="221" t="str">
        <f>IF('Ranks-Earned'!O29&lt;&gt;"",IF(Requirements!GS29="","",Requirements!GS29),"")</f>
        <v/>
      </c>
      <c r="P29" s="221" t="str">
        <f>IF('Ranks-Earned'!P29&lt;&gt;"",IF(Requirements!GZ29="","",Requirements!GZ29),"")</f>
        <v/>
      </c>
      <c r="Q29" s="221" t="str">
        <f>IF('Ranks-Earned'!Q29&lt;&gt;"",IF(Requirements!HG29="","",Requirements!HG29),"")</f>
        <v/>
      </c>
      <c r="R29" s="221" t="str">
        <f>IF('Ranks-Earned'!R29&lt;&gt;"",IF(Requirements!HN29="","",Requirements!HN29),"")</f>
        <v/>
      </c>
    </row>
    <row r="30" spans="1:18" x14ac:dyDescent="0.3">
      <c r="A30" s="31" t="str">
        <f>IF(Requirements!A30="","",Requirements!A30)</f>
        <v/>
      </c>
      <c r="B30" s="33" t="str">
        <f>IF(Requirements!B30="","",Requirements!B30)</f>
        <v/>
      </c>
      <c r="C30" s="221" t="str">
        <f>IF('Ranks-Earned'!C30&lt;&gt;"",IF(Requirements!V30="","",Requirements!V30),"")</f>
        <v/>
      </c>
      <c r="D30" s="221" t="str">
        <f>IF('Ranks-Earned'!D30&lt;&gt;"",IF(Requirements!AX30="","",Requirements!AX30),"")</f>
        <v/>
      </c>
      <c r="E30" s="221" t="str">
        <f>IF('Ranks-Earned'!E30&lt;&gt;"",IF(Requirements!CK30="","",Requirements!CK30),"")</f>
        <v/>
      </c>
      <c r="F30" s="221" t="str">
        <f>IF('Ranks-Earned'!F30&lt;&gt;"",IF(Requirements!DY30="","",Requirements!DY30),"")</f>
        <v/>
      </c>
      <c r="G30" s="221" t="str">
        <f>IF('Ranks-Earned'!G30&lt;&gt;"",IF(Requirements!EJ30="","",Requirements!EJ30),"")</f>
        <v/>
      </c>
      <c r="H30" s="221" t="str">
        <f>IF('Ranks-Earned'!H30&lt;&gt;"",IF(Requirements!ET30="","",Requirements!ET30),"")</f>
        <v/>
      </c>
      <c r="I30" s="221" t="str">
        <f>IF('Ranks-Earned'!I30&lt;&gt;"",IF(Requirements!FC30="","",Requirements!FC30),"")</f>
        <v/>
      </c>
      <c r="J30" s="221" t="str">
        <f>IF('Ranks-Earned'!J30&lt;&gt;"",IF(Requirements!FJ30="","",Requirements!FJ30),"")</f>
        <v/>
      </c>
      <c r="K30" s="221" t="str">
        <f>IF('Ranks-Earned'!K30&lt;&gt;"",IF(Requirements!FQ30="","",Requirements!FQ30),"")</f>
        <v/>
      </c>
      <c r="L30" s="221" t="str">
        <f>IF('Ranks-Earned'!L30&lt;&gt;"",IF(Requirements!FX30="","",Requirements!FX30),"")</f>
        <v/>
      </c>
      <c r="M30" s="221" t="str">
        <f>IF('Ranks-Earned'!M30&lt;&gt;"",IF(Requirements!GE30="","",Requirements!GE30),"")</f>
        <v/>
      </c>
      <c r="N30" s="221" t="str">
        <f>IF('Ranks-Earned'!N30&lt;&gt;"",IF(Requirements!GL30="","",Requirements!GL30),"")</f>
        <v/>
      </c>
      <c r="O30" s="221" t="str">
        <f>IF('Ranks-Earned'!O30&lt;&gt;"",IF(Requirements!GS30="","",Requirements!GS30),"")</f>
        <v/>
      </c>
      <c r="P30" s="221" t="str">
        <f>IF('Ranks-Earned'!P30&lt;&gt;"",IF(Requirements!GZ30="","",Requirements!GZ30),"")</f>
        <v/>
      </c>
      <c r="Q30" s="221" t="str">
        <f>IF('Ranks-Earned'!Q30&lt;&gt;"",IF(Requirements!HG30="","",Requirements!HG30),"")</f>
        <v/>
      </c>
      <c r="R30" s="221" t="str">
        <f>IF('Ranks-Earned'!R30&lt;&gt;"",IF(Requirements!HN30="","",Requirements!HN30),"")</f>
        <v/>
      </c>
    </row>
    <row r="31" spans="1:18" x14ac:dyDescent="0.3">
      <c r="A31" s="31" t="str">
        <f>IF(Requirements!A31="","",Requirements!A31)</f>
        <v/>
      </c>
      <c r="B31" s="33" t="str">
        <f>IF(Requirements!B31="","",Requirements!B31)</f>
        <v/>
      </c>
      <c r="C31" s="221" t="str">
        <f>IF('Ranks-Earned'!C31&lt;&gt;"",IF(Requirements!V31="","",Requirements!V31),"")</f>
        <v/>
      </c>
      <c r="D31" s="221" t="str">
        <f>IF('Ranks-Earned'!D31&lt;&gt;"",IF(Requirements!AX31="","",Requirements!AX31),"")</f>
        <v/>
      </c>
      <c r="E31" s="221" t="str">
        <f>IF('Ranks-Earned'!E31&lt;&gt;"",IF(Requirements!CK31="","",Requirements!CK31),"")</f>
        <v/>
      </c>
      <c r="F31" s="221" t="str">
        <f>IF('Ranks-Earned'!F31&lt;&gt;"",IF(Requirements!DY31="","",Requirements!DY31),"")</f>
        <v/>
      </c>
      <c r="G31" s="221" t="str">
        <f>IF('Ranks-Earned'!G31&lt;&gt;"",IF(Requirements!EJ31="","",Requirements!EJ31),"")</f>
        <v/>
      </c>
      <c r="H31" s="221" t="str">
        <f>IF('Ranks-Earned'!H31&lt;&gt;"",IF(Requirements!ET31="","",Requirements!ET31),"")</f>
        <v/>
      </c>
      <c r="I31" s="221" t="str">
        <f>IF('Ranks-Earned'!I31&lt;&gt;"",IF(Requirements!FC31="","",Requirements!FC31),"")</f>
        <v/>
      </c>
      <c r="J31" s="221" t="str">
        <f>IF('Ranks-Earned'!J31&lt;&gt;"",IF(Requirements!FJ31="","",Requirements!FJ31),"")</f>
        <v/>
      </c>
      <c r="K31" s="221" t="str">
        <f>IF('Ranks-Earned'!K31&lt;&gt;"",IF(Requirements!FQ31="","",Requirements!FQ31),"")</f>
        <v/>
      </c>
      <c r="L31" s="221" t="str">
        <f>IF('Ranks-Earned'!L31&lt;&gt;"",IF(Requirements!FX31="","",Requirements!FX31),"")</f>
        <v/>
      </c>
      <c r="M31" s="221" t="str">
        <f>IF('Ranks-Earned'!M31&lt;&gt;"",IF(Requirements!GE31="","",Requirements!GE31),"")</f>
        <v/>
      </c>
      <c r="N31" s="221" t="str">
        <f>IF('Ranks-Earned'!N31&lt;&gt;"",IF(Requirements!GL31="","",Requirements!GL31),"")</f>
        <v/>
      </c>
      <c r="O31" s="221" t="str">
        <f>IF('Ranks-Earned'!O31&lt;&gt;"",IF(Requirements!GS31="","",Requirements!GS31),"")</f>
        <v/>
      </c>
      <c r="P31" s="221" t="str">
        <f>IF('Ranks-Earned'!P31&lt;&gt;"",IF(Requirements!GZ31="","",Requirements!GZ31),"")</f>
        <v/>
      </c>
      <c r="Q31" s="221" t="str">
        <f>IF('Ranks-Earned'!Q31&lt;&gt;"",IF(Requirements!HG31="","",Requirements!HG31),"")</f>
        <v/>
      </c>
      <c r="R31" s="221" t="str">
        <f>IF('Ranks-Earned'!R31&lt;&gt;"",IF(Requirements!HN31="","",Requirements!HN31),"")</f>
        <v/>
      </c>
    </row>
    <row r="32" spans="1:18" x14ac:dyDescent="0.3">
      <c r="A32" s="31" t="str">
        <f>IF(Requirements!A32="","",Requirements!A32)</f>
        <v/>
      </c>
      <c r="B32" s="33" t="str">
        <f>IF(Requirements!B32="","",Requirements!B32)</f>
        <v/>
      </c>
      <c r="C32" s="221" t="str">
        <f>IF('Ranks-Earned'!C32&lt;&gt;"",IF(Requirements!V32="","",Requirements!V32),"")</f>
        <v/>
      </c>
      <c r="D32" s="221" t="str">
        <f>IF('Ranks-Earned'!D32&lt;&gt;"",IF(Requirements!AX32="","",Requirements!AX32),"")</f>
        <v/>
      </c>
      <c r="E32" s="221" t="str">
        <f>IF('Ranks-Earned'!E32&lt;&gt;"",IF(Requirements!CK32="","",Requirements!CK32),"")</f>
        <v/>
      </c>
      <c r="F32" s="221" t="str">
        <f>IF('Ranks-Earned'!F32&lt;&gt;"",IF(Requirements!DY32="","",Requirements!DY32),"")</f>
        <v/>
      </c>
      <c r="G32" s="221" t="str">
        <f>IF('Ranks-Earned'!G32&lt;&gt;"",IF(Requirements!EJ32="","",Requirements!EJ32),"")</f>
        <v/>
      </c>
      <c r="H32" s="221" t="str">
        <f>IF('Ranks-Earned'!H32&lt;&gt;"",IF(Requirements!ET32="","",Requirements!ET32),"")</f>
        <v/>
      </c>
      <c r="I32" s="221" t="str">
        <f>IF('Ranks-Earned'!I32&lt;&gt;"",IF(Requirements!FC32="","",Requirements!FC32),"")</f>
        <v/>
      </c>
      <c r="J32" s="221" t="str">
        <f>IF('Ranks-Earned'!J32&lt;&gt;"",IF(Requirements!FJ32="","",Requirements!FJ32),"")</f>
        <v/>
      </c>
      <c r="K32" s="221" t="str">
        <f>IF('Ranks-Earned'!K32&lt;&gt;"",IF(Requirements!FQ32="","",Requirements!FQ32),"")</f>
        <v/>
      </c>
      <c r="L32" s="221" t="str">
        <f>IF('Ranks-Earned'!L32&lt;&gt;"",IF(Requirements!FX32="","",Requirements!FX32),"")</f>
        <v/>
      </c>
      <c r="M32" s="221" t="str">
        <f>IF('Ranks-Earned'!M32&lt;&gt;"",IF(Requirements!GE32="","",Requirements!GE32),"")</f>
        <v/>
      </c>
      <c r="N32" s="221" t="str">
        <f>IF('Ranks-Earned'!N32&lt;&gt;"",IF(Requirements!GL32="","",Requirements!GL32),"")</f>
        <v/>
      </c>
      <c r="O32" s="221" t="str">
        <f>IF('Ranks-Earned'!O32&lt;&gt;"",IF(Requirements!GS32="","",Requirements!GS32),"")</f>
        <v/>
      </c>
      <c r="P32" s="221" t="str">
        <f>IF('Ranks-Earned'!P32&lt;&gt;"",IF(Requirements!GZ32="","",Requirements!GZ32),"")</f>
        <v/>
      </c>
      <c r="Q32" s="221" t="str">
        <f>IF('Ranks-Earned'!Q32&lt;&gt;"",IF(Requirements!HG32="","",Requirements!HG32),"")</f>
        <v/>
      </c>
      <c r="R32" s="221" t="str">
        <f>IF('Ranks-Earned'!R32&lt;&gt;"",IF(Requirements!HN32="","",Requirements!HN32),"")</f>
        <v/>
      </c>
    </row>
    <row r="33" spans="1:18" x14ac:dyDescent="0.3">
      <c r="A33" s="31" t="str">
        <f>IF(Requirements!A33="","",Requirements!A33)</f>
        <v/>
      </c>
      <c r="B33" s="33" t="str">
        <f>IF(Requirements!B33="","",Requirements!B33)</f>
        <v/>
      </c>
      <c r="C33" s="221" t="str">
        <f>IF('Ranks-Earned'!C33&lt;&gt;"",IF(Requirements!V33="","",Requirements!V33),"")</f>
        <v/>
      </c>
      <c r="D33" s="221" t="str">
        <f>IF('Ranks-Earned'!D33&lt;&gt;"",IF(Requirements!AX33="","",Requirements!AX33),"")</f>
        <v/>
      </c>
      <c r="E33" s="221" t="str">
        <f>IF('Ranks-Earned'!E33&lt;&gt;"",IF(Requirements!CK33="","",Requirements!CK33),"")</f>
        <v/>
      </c>
      <c r="F33" s="221" t="str">
        <f>IF('Ranks-Earned'!F33&lt;&gt;"",IF(Requirements!DY33="","",Requirements!DY33),"")</f>
        <v/>
      </c>
      <c r="G33" s="221" t="str">
        <f>IF('Ranks-Earned'!G33&lt;&gt;"",IF(Requirements!EJ33="","",Requirements!EJ33),"")</f>
        <v/>
      </c>
      <c r="H33" s="221" t="str">
        <f>IF('Ranks-Earned'!H33&lt;&gt;"",IF(Requirements!ET33="","",Requirements!ET33),"")</f>
        <v/>
      </c>
      <c r="I33" s="221" t="str">
        <f>IF('Ranks-Earned'!I33&lt;&gt;"",IF(Requirements!FC33="","",Requirements!FC33),"")</f>
        <v/>
      </c>
      <c r="J33" s="221" t="str">
        <f>IF('Ranks-Earned'!J33&lt;&gt;"",IF(Requirements!FJ33="","",Requirements!FJ33),"")</f>
        <v/>
      </c>
      <c r="K33" s="221" t="str">
        <f>IF('Ranks-Earned'!K33&lt;&gt;"",IF(Requirements!FQ33="","",Requirements!FQ33),"")</f>
        <v/>
      </c>
      <c r="L33" s="221" t="str">
        <f>IF('Ranks-Earned'!L33&lt;&gt;"",IF(Requirements!FX33="","",Requirements!FX33),"")</f>
        <v/>
      </c>
      <c r="M33" s="221" t="str">
        <f>IF('Ranks-Earned'!M33&lt;&gt;"",IF(Requirements!GE33="","",Requirements!GE33),"")</f>
        <v/>
      </c>
      <c r="N33" s="221" t="str">
        <f>IF('Ranks-Earned'!N33&lt;&gt;"",IF(Requirements!GL33="","",Requirements!GL33),"")</f>
        <v/>
      </c>
      <c r="O33" s="221" t="str">
        <f>IF('Ranks-Earned'!O33&lt;&gt;"",IF(Requirements!GS33="","",Requirements!GS33),"")</f>
        <v/>
      </c>
      <c r="P33" s="221" t="str">
        <f>IF('Ranks-Earned'!P33&lt;&gt;"",IF(Requirements!GZ33="","",Requirements!GZ33),"")</f>
        <v/>
      </c>
      <c r="Q33" s="221" t="str">
        <f>IF('Ranks-Earned'!Q33&lt;&gt;"",IF(Requirements!HG33="","",Requirements!HG33),"")</f>
        <v/>
      </c>
      <c r="R33" s="221" t="str">
        <f>IF('Ranks-Earned'!R33&lt;&gt;"",IF(Requirements!HN33="","",Requirements!HN33),"")</f>
        <v/>
      </c>
    </row>
    <row r="34" spans="1:18" x14ac:dyDescent="0.3">
      <c r="A34" s="31" t="str">
        <f>IF(Requirements!A34="","",Requirements!A34)</f>
        <v/>
      </c>
      <c r="B34" s="33" t="str">
        <f>IF(Requirements!B34="","",Requirements!B34)</f>
        <v/>
      </c>
      <c r="C34" s="221" t="str">
        <f>IF('Ranks-Earned'!C34&lt;&gt;"",IF(Requirements!V34="","",Requirements!V34),"")</f>
        <v/>
      </c>
      <c r="D34" s="221" t="str">
        <f>IF('Ranks-Earned'!D34&lt;&gt;"",IF(Requirements!AX34="","",Requirements!AX34),"")</f>
        <v/>
      </c>
      <c r="E34" s="221" t="str">
        <f>IF('Ranks-Earned'!E34&lt;&gt;"",IF(Requirements!CK34="","",Requirements!CK34),"")</f>
        <v/>
      </c>
      <c r="F34" s="221" t="str">
        <f>IF('Ranks-Earned'!F34&lt;&gt;"",IF(Requirements!DY34="","",Requirements!DY34),"")</f>
        <v/>
      </c>
      <c r="G34" s="221" t="str">
        <f>IF('Ranks-Earned'!G34&lt;&gt;"",IF(Requirements!EJ34="","",Requirements!EJ34),"")</f>
        <v/>
      </c>
      <c r="H34" s="221" t="str">
        <f>IF('Ranks-Earned'!H34&lt;&gt;"",IF(Requirements!ET34="","",Requirements!ET34),"")</f>
        <v/>
      </c>
      <c r="I34" s="221" t="str">
        <f>IF('Ranks-Earned'!I34&lt;&gt;"",IF(Requirements!FC34="","",Requirements!FC34),"")</f>
        <v/>
      </c>
      <c r="J34" s="221" t="str">
        <f>IF('Ranks-Earned'!J34&lt;&gt;"",IF(Requirements!FJ34="","",Requirements!FJ34),"")</f>
        <v/>
      </c>
      <c r="K34" s="221" t="str">
        <f>IF('Ranks-Earned'!K34&lt;&gt;"",IF(Requirements!FQ34="","",Requirements!FQ34),"")</f>
        <v/>
      </c>
      <c r="L34" s="221" t="str">
        <f>IF('Ranks-Earned'!L34&lt;&gt;"",IF(Requirements!FX34="","",Requirements!FX34),"")</f>
        <v/>
      </c>
      <c r="M34" s="221" t="str">
        <f>IF('Ranks-Earned'!M34&lt;&gt;"",IF(Requirements!GE34="","",Requirements!GE34),"")</f>
        <v/>
      </c>
      <c r="N34" s="221" t="str">
        <f>IF('Ranks-Earned'!N34&lt;&gt;"",IF(Requirements!GL34="","",Requirements!GL34),"")</f>
        <v/>
      </c>
      <c r="O34" s="221" t="str">
        <f>IF('Ranks-Earned'!O34&lt;&gt;"",IF(Requirements!GS34="","",Requirements!GS34),"")</f>
        <v/>
      </c>
      <c r="P34" s="221" t="str">
        <f>IF('Ranks-Earned'!P34&lt;&gt;"",IF(Requirements!GZ34="","",Requirements!GZ34),"")</f>
        <v/>
      </c>
      <c r="Q34" s="221" t="str">
        <f>IF('Ranks-Earned'!Q34&lt;&gt;"",IF(Requirements!HG34="","",Requirements!HG34),"")</f>
        <v/>
      </c>
      <c r="R34" s="221" t="str">
        <f>IF('Ranks-Earned'!R34&lt;&gt;"",IF(Requirements!HN34="","",Requirements!HN34),"")</f>
        <v/>
      </c>
    </row>
    <row r="35" spans="1:18" x14ac:dyDescent="0.3">
      <c r="A35" s="31" t="str">
        <f>IF(Requirements!A35="","",Requirements!A35)</f>
        <v/>
      </c>
      <c r="B35" s="33" t="str">
        <f>IF(Requirements!B35="","",Requirements!B35)</f>
        <v/>
      </c>
      <c r="C35" s="221" t="str">
        <f>IF('Ranks-Earned'!C35&lt;&gt;"",IF(Requirements!V35="","",Requirements!V35),"")</f>
        <v/>
      </c>
      <c r="D35" s="221" t="str">
        <f>IF('Ranks-Earned'!D35&lt;&gt;"",IF(Requirements!AX35="","",Requirements!AX35),"")</f>
        <v/>
      </c>
      <c r="E35" s="221" t="str">
        <f>IF('Ranks-Earned'!E35&lt;&gt;"",IF(Requirements!CK35="","",Requirements!CK35),"")</f>
        <v/>
      </c>
      <c r="F35" s="221" t="str">
        <f>IF('Ranks-Earned'!F35&lt;&gt;"",IF(Requirements!DY35="","",Requirements!DY35),"")</f>
        <v/>
      </c>
      <c r="G35" s="221" t="str">
        <f>IF('Ranks-Earned'!G35&lt;&gt;"",IF(Requirements!EJ35="","",Requirements!EJ35),"")</f>
        <v/>
      </c>
      <c r="H35" s="221" t="str">
        <f>IF('Ranks-Earned'!H35&lt;&gt;"",IF(Requirements!ET35="","",Requirements!ET35),"")</f>
        <v/>
      </c>
      <c r="I35" s="221" t="str">
        <f>IF('Ranks-Earned'!I35&lt;&gt;"",IF(Requirements!FC35="","",Requirements!FC35),"")</f>
        <v/>
      </c>
      <c r="J35" s="221" t="str">
        <f>IF('Ranks-Earned'!J35&lt;&gt;"",IF(Requirements!FJ35="","",Requirements!FJ35),"")</f>
        <v/>
      </c>
      <c r="K35" s="221" t="str">
        <f>IF('Ranks-Earned'!K35&lt;&gt;"",IF(Requirements!FQ35="","",Requirements!FQ35),"")</f>
        <v/>
      </c>
      <c r="L35" s="221" t="str">
        <f>IF('Ranks-Earned'!L35&lt;&gt;"",IF(Requirements!FX35="","",Requirements!FX35),"")</f>
        <v/>
      </c>
      <c r="M35" s="221" t="str">
        <f>IF('Ranks-Earned'!M35&lt;&gt;"",IF(Requirements!GE35="","",Requirements!GE35),"")</f>
        <v/>
      </c>
      <c r="N35" s="221" t="str">
        <f>IF('Ranks-Earned'!N35&lt;&gt;"",IF(Requirements!GL35="","",Requirements!GL35),"")</f>
        <v/>
      </c>
      <c r="O35" s="221" t="str">
        <f>IF('Ranks-Earned'!O35&lt;&gt;"",IF(Requirements!GS35="","",Requirements!GS35),"")</f>
        <v/>
      </c>
      <c r="P35" s="221" t="str">
        <f>IF('Ranks-Earned'!P35&lt;&gt;"",IF(Requirements!GZ35="","",Requirements!GZ35),"")</f>
        <v/>
      </c>
      <c r="Q35" s="221" t="str">
        <f>IF('Ranks-Earned'!Q35&lt;&gt;"",IF(Requirements!HG35="","",Requirements!HG35),"")</f>
        <v/>
      </c>
      <c r="R35" s="221" t="str">
        <f>IF('Ranks-Earned'!R35&lt;&gt;"",IF(Requirements!HN35="","",Requirements!HN35),"")</f>
        <v/>
      </c>
    </row>
    <row r="36" spans="1:18" x14ac:dyDescent="0.3">
      <c r="A36" s="31" t="str">
        <f>IF(Requirements!A36="","",Requirements!A36)</f>
        <v/>
      </c>
      <c r="B36" s="33" t="str">
        <f>IF(Requirements!B36="","",Requirements!B36)</f>
        <v/>
      </c>
      <c r="C36" s="221" t="str">
        <f>IF('Ranks-Earned'!C36&lt;&gt;"",IF(Requirements!V36="","",Requirements!V36),"")</f>
        <v/>
      </c>
      <c r="D36" s="221" t="str">
        <f>IF('Ranks-Earned'!D36&lt;&gt;"",IF(Requirements!AX36="","",Requirements!AX36),"")</f>
        <v/>
      </c>
      <c r="E36" s="221" t="str">
        <f>IF('Ranks-Earned'!E36&lt;&gt;"",IF(Requirements!CK36="","",Requirements!CK36),"")</f>
        <v/>
      </c>
      <c r="F36" s="221" t="str">
        <f>IF('Ranks-Earned'!F36&lt;&gt;"",IF(Requirements!DY36="","",Requirements!DY36),"")</f>
        <v/>
      </c>
      <c r="G36" s="221" t="str">
        <f>IF('Ranks-Earned'!G36&lt;&gt;"",IF(Requirements!EJ36="","",Requirements!EJ36),"")</f>
        <v/>
      </c>
      <c r="H36" s="221" t="str">
        <f>IF('Ranks-Earned'!H36&lt;&gt;"",IF(Requirements!ET36="","",Requirements!ET36),"")</f>
        <v/>
      </c>
      <c r="I36" s="221" t="str">
        <f>IF('Ranks-Earned'!I36&lt;&gt;"",IF(Requirements!FC36="","",Requirements!FC36),"")</f>
        <v/>
      </c>
      <c r="J36" s="221" t="str">
        <f>IF('Ranks-Earned'!J36&lt;&gt;"",IF(Requirements!FJ36="","",Requirements!FJ36),"")</f>
        <v/>
      </c>
      <c r="K36" s="221" t="str">
        <f>IF('Ranks-Earned'!K36&lt;&gt;"",IF(Requirements!FQ36="","",Requirements!FQ36),"")</f>
        <v/>
      </c>
      <c r="L36" s="221" t="str">
        <f>IF('Ranks-Earned'!L36&lt;&gt;"",IF(Requirements!FX36="","",Requirements!FX36),"")</f>
        <v/>
      </c>
      <c r="M36" s="221" t="str">
        <f>IF('Ranks-Earned'!M36&lt;&gt;"",IF(Requirements!GE36="","",Requirements!GE36),"")</f>
        <v/>
      </c>
      <c r="N36" s="221" t="str">
        <f>IF('Ranks-Earned'!N36&lt;&gt;"",IF(Requirements!GL36="","",Requirements!GL36),"")</f>
        <v/>
      </c>
      <c r="O36" s="221" t="str">
        <f>IF('Ranks-Earned'!O36&lt;&gt;"",IF(Requirements!GS36="","",Requirements!GS36),"")</f>
        <v/>
      </c>
      <c r="P36" s="221" t="str">
        <f>IF('Ranks-Earned'!P36&lt;&gt;"",IF(Requirements!GZ36="","",Requirements!GZ36),"")</f>
        <v/>
      </c>
      <c r="Q36" s="221" t="str">
        <f>IF('Ranks-Earned'!Q36&lt;&gt;"",IF(Requirements!HG36="","",Requirements!HG36),"")</f>
        <v/>
      </c>
      <c r="R36" s="221" t="str">
        <f>IF('Ranks-Earned'!R36&lt;&gt;"",IF(Requirements!HN36="","",Requirements!HN36),"")</f>
        <v/>
      </c>
    </row>
    <row r="37" spans="1:18" x14ac:dyDescent="0.3">
      <c r="A37" s="31" t="str">
        <f>IF(Requirements!A37="","",Requirements!A37)</f>
        <v/>
      </c>
      <c r="B37" s="33" t="str">
        <f>IF(Requirements!B37="","",Requirements!B37)</f>
        <v/>
      </c>
      <c r="C37" s="221" t="str">
        <f>IF('Ranks-Earned'!C37&lt;&gt;"",IF(Requirements!V37="","",Requirements!V37),"")</f>
        <v/>
      </c>
      <c r="D37" s="221" t="str">
        <f>IF('Ranks-Earned'!D37&lt;&gt;"",IF(Requirements!AX37="","",Requirements!AX37),"")</f>
        <v/>
      </c>
      <c r="E37" s="221" t="str">
        <f>IF('Ranks-Earned'!E37&lt;&gt;"",IF(Requirements!CK37="","",Requirements!CK37),"")</f>
        <v/>
      </c>
      <c r="F37" s="221" t="str">
        <f>IF('Ranks-Earned'!F37&lt;&gt;"",IF(Requirements!DY37="","",Requirements!DY37),"")</f>
        <v/>
      </c>
      <c r="G37" s="221" t="str">
        <f>IF('Ranks-Earned'!G37&lt;&gt;"",IF(Requirements!EJ37="","",Requirements!EJ37),"")</f>
        <v/>
      </c>
      <c r="H37" s="221" t="str">
        <f>IF('Ranks-Earned'!H37&lt;&gt;"",IF(Requirements!ET37="","",Requirements!ET37),"")</f>
        <v/>
      </c>
      <c r="I37" s="221" t="str">
        <f>IF('Ranks-Earned'!I37&lt;&gt;"",IF(Requirements!FC37="","",Requirements!FC37),"")</f>
        <v/>
      </c>
      <c r="J37" s="221" t="str">
        <f>IF('Ranks-Earned'!J37&lt;&gt;"",IF(Requirements!FJ37="","",Requirements!FJ37),"")</f>
        <v/>
      </c>
      <c r="K37" s="221" t="str">
        <f>IF('Ranks-Earned'!K37&lt;&gt;"",IF(Requirements!FQ37="","",Requirements!FQ37),"")</f>
        <v/>
      </c>
      <c r="L37" s="221" t="str">
        <f>IF('Ranks-Earned'!L37&lt;&gt;"",IF(Requirements!FX37="","",Requirements!FX37),"")</f>
        <v/>
      </c>
      <c r="M37" s="221" t="str">
        <f>IF('Ranks-Earned'!M37&lt;&gt;"",IF(Requirements!GE37="","",Requirements!GE37),"")</f>
        <v/>
      </c>
      <c r="N37" s="221" t="str">
        <f>IF('Ranks-Earned'!N37&lt;&gt;"",IF(Requirements!GL37="","",Requirements!GL37),"")</f>
        <v/>
      </c>
      <c r="O37" s="221" t="str">
        <f>IF('Ranks-Earned'!O37&lt;&gt;"",IF(Requirements!GS37="","",Requirements!GS37),"")</f>
        <v/>
      </c>
      <c r="P37" s="221" t="str">
        <f>IF('Ranks-Earned'!P37&lt;&gt;"",IF(Requirements!GZ37="","",Requirements!GZ37),"")</f>
        <v/>
      </c>
      <c r="Q37" s="221" t="str">
        <f>IF('Ranks-Earned'!Q37&lt;&gt;"",IF(Requirements!HG37="","",Requirements!HG37),"")</f>
        <v/>
      </c>
      <c r="R37" s="221" t="str">
        <f>IF('Ranks-Earned'!R37&lt;&gt;"",IF(Requirements!HN37="","",Requirements!HN37),"")</f>
        <v/>
      </c>
    </row>
    <row r="38" spans="1:18" x14ac:dyDescent="0.3">
      <c r="A38" s="31" t="str">
        <f>IF(Requirements!A38="","",Requirements!A38)</f>
        <v/>
      </c>
      <c r="B38" s="33" t="str">
        <f>IF(Requirements!B38="","",Requirements!B38)</f>
        <v/>
      </c>
      <c r="C38" s="221" t="str">
        <f>IF('Ranks-Earned'!C38&lt;&gt;"",IF(Requirements!V38="","",Requirements!V38),"")</f>
        <v/>
      </c>
      <c r="D38" s="221" t="str">
        <f>IF('Ranks-Earned'!D38&lt;&gt;"",IF(Requirements!AX38="","",Requirements!AX38),"")</f>
        <v/>
      </c>
      <c r="E38" s="221" t="str">
        <f>IF('Ranks-Earned'!E38&lt;&gt;"",IF(Requirements!CK38="","",Requirements!CK38),"")</f>
        <v/>
      </c>
      <c r="F38" s="221" t="str">
        <f>IF('Ranks-Earned'!F38&lt;&gt;"",IF(Requirements!DY38="","",Requirements!DY38),"")</f>
        <v/>
      </c>
      <c r="G38" s="221" t="str">
        <f>IF('Ranks-Earned'!G38&lt;&gt;"",IF(Requirements!EJ38="","",Requirements!EJ38),"")</f>
        <v/>
      </c>
      <c r="H38" s="221" t="str">
        <f>IF('Ranks-Earned'!H38&lt;&gt;"",IF(Requirements!ET38="","",Requirements!ET38),"")</f>
        <v/>
      </c>
      <c r="I38" s="221" t="str">
        <f>IF('Ranks-Earned'!I38&lt;&gt;"",IF(Requirements!FC38="","",Requirements!FC38),"")</f>
        <v/>
      </c>
      <c r="J38" s="221" t="str">
        <f>IF('Ranks-Earned'!J38&lt;&gt;"",IF(Requirements!FJ38="","",Requirements!FJ38),"")</f>
        <v/>
      </c>
      <c r="K38" s="221" t="str">
        <f>IF('Ranks-Earned'!K38&lt;&gt;"",IF(Requirements!FQ38="","",Requirements!FQ38),"")</f>
        <v/>
      </c>
      <c r="L38" s="221" t="str">
        <f>IF('Ranks-Earned'!L38&lt;&gt;"",IF(Requirements!FX38="","",Requirements!FX38),"")</f>
        <v/>
      </c>
      <c r="M38" s="221" t="str">
        <f>IF('Ranks-Earned'!M38&lt;&gt;"",IF(Requirements!GE38="","",Requirements!GE38),"")</f>
        <v/>
      </c>
      <c r="N38" s="221" t="str">
        <f>IF('Ranks-Earned'!N38&lt;&gt;"",IF(Requirements!GL38="","",Requirements!GL38),"")</f>
        <v/>
      </c>
      <c r="O38" s="221" t="str">
        <f>IF('Ranks-Earned'!O38&lt;&gt;"",IF(Requirements!GS38="","",Requirements!GS38),"")</f>
        <v/>
      </c>
      <c r="P38" s="221" t="str">
        <f>IF('Ranks-Earned'!P38&lt;&gt;"",IF(Requirements!GZ38="","",Requirements!GZ38),"")</f>
        <v/>
      </c>
      <c r="Q38" s="221" t="str">
        <f>IF('Ranks-Earned'!Q38&lt;&gt;"",IF(Requirements!HG38="","",Requirements!HG38),"")</f>
        <v/>
      </c>
      <c r="R38" s="221" t="str">
        <f>IF('Ranks-Earned'!R38&lt;&gt;"",IF(Requirements!HN38="","",Requirements!HN38),"")</f>
        <v/>
      </c>
    </row>
    <row r="39" spans="1:18" x14ac:dyDescent="0.3">
      <c r="A39" s="31" t="str">
        <f>IF(Requirements!A39="","",Requirements!A39)</f>
        <v/>
      </c>
      <c r="B39" s="33" t="str">
        <f>IF(Requirements!B39="","",Requirements!B39)</f>
        <v/>
      </c>
      <c r="C39" s="221" t="str">
        <f>IF('Ranks-Earned'!C39&lt;&gt;"",IF(Requirements!V39="","",Requirements!V39),"")</f>
        <v/>
      </c>
      <c r="D39" s="221" t="str">
        <f>IF('Ranks-Earned'!D39&lt;&gt;"",IF(Requirements!AX39="","",Requirements!AX39),"")</f>
        <v/>
      </c>
      <c r="E39" s="221" t="str">
        <f>IF('Ranks-Earned'!E39&lt;&gt;"",IF(Requirements!CK39="","",Requirements!CK39),"")</f>
        <v/>
      </c>
      <c r="F39" s="221" t="str">
        <f>IF('Ranks-Earned'!F39&lt;&gt;"",IF(Requirements!DY39="","",Requirements!DY39),"")</f>
        <v/>
      </c>
      <c r="G39" s="221" t="str">
        <f>IF('Ranks-Earned'!G39&lt;&gt;"",IF(Requirements!EJ39="","",Requirements!EJ39),"")</f>
        <v/>
      </c>
      <c r="H39" s="221" t="str">
        <f>IF('Ranks-Earned'!H39&lt;&gt;"",IF(Requirements!ET39="","",Requirements!ET39),"")</f>
        <v/>
      </c>
      <c r="I39" s="221" t="str">
        <f>IF('Ranks-Earned'!I39&lt;&gt;"",IF(Requirements!FC39="","",Requirements!FC39),"")</f>
        <v/>
      </c>
      <c r="J39" s="221" t="str">
        <f>IF('Ranks-Earned'!J39&lt;&gt;"",IF(Requirements!FJ39="","",Requirements!FJ39),"")</f>
        <v/>
      </c>
      <c r="K39" s="221" t="str">
        <f>IF('Ranks-Earned'!K39&lt;&gt;"",IF(Requirements!FQ39="","",Requirements!FQ39),"")</f>
        <v/>
      </c>
      <c r="L39" s="221" t="str">
        <f>IF('Ranks-Earned'!L39&lt;&gt;"",IF(Requirements!FX39="","",Requirements!FX39),"")</f>
        <v/>
      </c>
      <c r="M39" s="221" t="str">
        <f>IF('Ranks-Earned'!M39&lt;&gt;"",IF(Requirements!GE39="","",Requirements!GE39),"")</f>
        <v/>
      </c>
      <c r="N39" s="221" t="str">
        <f>IF('Ranks-Earned'!N39&lt;&gt;"",IF(Requirements!GL39="","",Requirements!GL39),"")</f>
        <v/>
      </c>
      <c r="O39" s="221" t="str">
        <f>IF('Ranks-Earned'!O39&lt;&gt;"",IF(Requirements!GS39="","",Requirements!GS39),"")</f>
        <v/>
      </c>
      <c r="P39" s="221" t="str">
        <f>IF('Ranks-Earned'!P39&lt;&gt;"",IF(Requirements!GZ39="","",Requirements!GZ39),"")</f>
        <v/>
      </c>
      <c r="Q39" s="221" t="str">
        <f>IF('Ranks-Earned'!Q39&lt;&gt;"",IF(Requirements!HG39="","",Requirements!HG39),"")</f>
        <v/>
      </c>
      <c r="R39" s="221" t="str">
        <f>IF('Ranks-Earned'!R39&lt;&gt;"",IF(Requirements!HN39="","",Requirements!HN39),"")</f>
        <v/>
      </c>
    </row>
    <row r="40" spans="1:18" x14ac:dyDescent="0.3">
      <c r="A40" s="31" t="str">
        <f>IF(Requirements!A40="","",Requirements!A40)</f>
        <v/>
      </c>
      <c r="B40" s="33" t="str">
        <f>IF(Requirements!B40="","",Requirements!B40)</f>
        <v/>
      </c>
      <c r="C40" s="221" t="str">
        <f>IF('Ranks-Earned'!C40&lt;&gt;"",IF(Requirements!V40="","",Requirements!V40),"")</f>
        <v/>
      </c>
      <c r="D40" s="221" t="str">
        <f>IF('Ranks-Earned'!D40&lt;&gt;"",IF(Requirements!AX40="","",Requirements!AX40),"")</f>
        <v/>
      </c>
      <c r="E40" s="221" t="str">
        <f>IF('Ranks-Earned'!E40&lt;&gt;"",IF(Requirements!CK40="","",Requirements!CK40),"")</f>
        <v/>
      </c>
      <c r="F40" s="221" t="str">
        <f>IF('Ranks-Earned'!F40&lt;&gt;"",IF(Requirements!DY40="","",Requirements!DY40),"")</f>
        <v/>
      </c>
      <c r="G40" s="221" t="str">
        <f>IF('Ranks-Earned'!G40&lt;&gt;"",IF(Requirements!EJ40="","",Requirements!EJ40),"")</f>
        <v/>
      </c>
      <c r="H40" s="221" t="str">
        <f>IF('Ranks-Earned'!H40&lt;&gt;"",IF(Requirements!ET40="","",Requirements!ET40),"")</f>
        <v/>
      </c>
      <c r="I40" s="221" t="str">
        <f>IF('Ranks-Earned'!I40&lt;&gt;"",IF(Requirements!FC40="","",Requirements!FC40),"")</f>
        <v/>
      </c>
      <c r="J40" s="221" t="str">
        <f>IF('Ranks-Earned'!J40&lt;&gt;"",IF(Requirements!FJ40="","",Requirements!FJ40),"")</f>
        <v/>
      </c>
      <c r="K40" s="221" t="str">
        <f>IF('Ranks-Earned'!K40&lt;&gt;"",IF(Requirements!FQ40="","",Requirements!FQ40),"")</f>
        <v/>
      </c>
      <c r="L40" s="221" t="str">
        <f>IF('Ranks-Earned'!L40&lt;&gt;"",IF(Requirements!FX40="","",Requirements!FX40),"")</f>
        <v/>
      </c>
      <c r="M40" s="221" t="str">
        <f>IF('Ranks-Earned'!M40&lt;&gt;"",IF(Requirements!GE40="","",Requirements!GE40),"")</f>
        <v/>
      </c>
      <c r="N40" s="221" t="str">
        <f>IF('Ranks-Earned'!N40&lt;&gt;"",IF(Requirements!GL40="","",Requirements!GL40),"")</f>
        <v/>
      </c>
      <c r="O40" s="221" t="str">
        <f>IF('Ranks-Earned'!O40&lt;&gt;"",IF(Requirements!GS40="","",Requirements!GS40),"")</f>
        <v/>
      </c>
      <c r="P40" s="221" t="str">
        <f>IF('Ranks-Earned'!P40&lt;&gt;"",IF(Requirements!GZ40="","",Requirements!GZ40),"")</f>
        <v/>
      </c>
      <c r="Q40" s="221" t="str">
        <f>IF('Ranks-Earned'!Q40&lt;&gt;"",IF(Requirements!HG40="","",Requirements!HG40),"")</f>
        <v/>
      </c>
      <c r="R40" s="221" t="str">
        <f>IF('Ranks-Earned'!R40&lt;&gt;"",IF(Requirements!HN40="","",Requirements!HN40),"")</f>
        <v/>
      </c>
    </row>
    <row r="41" spans="1:18" x14ac:dyDescent="0.3">
      <c r="A41" s="31" t="str">
        <f>IF(Requirements!A41="","",Requirements!A41)</f>
        <v/>
      </c>
      <c r="B41" s="33" t="str">
        <f>IF(Requirements!B41="","",Requirements!B41)</f>
        <v/>
      </c>
      <c r="C41" s="221" t="str">
        <f>IF('Ranks-Earned'!C41&lt;&gt;"",IF(Requirements!V41="","",Requirements!V41),"")</f>
        <v/>
      </c>
      <c r="D41" s="221" t="str">
        <f>IF('Ranks-Earned'!D41&lt;&gt;"",IF(Requirements!AX41="","",Requirements!AX41),"")</f>
        <v/>
      </c>
      <c r="E41" s="221" t="str">
        <f>IF('Ranks-Earned'!E41&lt;&gt;"",IF(Requirements!CK41="","",Requirements!CK41),"")</f>
        <v/>
      </c>
      <c r="F41" s="221" t="str">
        <f>IF('Ranks-Earned'!F41&lt;&gt;"",IF(Requirements!DY41="","",Requirements!DY41),"")</f>
        <v/>
      </c>
      <c r="G41" s="221" t="str">
        <f>IF('Ranks-Earned'!G41&lt;&gt;"",IF(Requirements!EJ41="","",Requirements!EJ41),"")</f>
        <v/>
      </c>
      <c r="H41" s="221" t="str">
        <f>IF('Ranks-Earned'!H41&lt;&gt;"",IF(Requirements!ET41="","",Requirements!ET41),"")</f>
        <v/>
      </c>
      <c r="I41" s="221" t="str">
        <f>IF('Ranks-Earned'!I41&lt;&gt;"",IF(Requirements!FC41="","",Requirements!FC41),"")</f>
        <v/>
      </c>
      <c r="J41" s="221" t="str">
        <f>IF('Ranks-Earned'!J41&lt;&gt;"",IF(Requirements!FJ41="","",Requirements!FJ41),"")</f>
        <v/>
      </c>
      <c r="K41" s="221" t="str">
        <f>IF('Ranks-Earned'!K41&lt;&gt;"",IF(Requirements!FQ41="","",Requirements!FQ41),"")</f>
        <v/>
      </c>
      <c r="L41" s="221" t="str">
        <f>IF('Ranks-Earned'!L41&lt;&gt;"",IF(Requirements!FX41="","",Requirements!FX41),"")</f>
        <v/>
      </c>
      <c r="M41" s="221" t="str">
        <f>IF('Ranks-Earned'!M41&lt;&gt;"",IF(Requirements!GE41="","",Requirements!GE41),"")</f>
        <v/>
      </c>
      <c r="N41" s="221" t="str">
        <f>IF('Ranks-Earned'!N41&lt;&gt;"",IF(Requirements!GL41="","",Requirements!GL41),"")</f>
        <v/>
      </c>
      <c r="O41" s="221" t="str">
        <f>IF('Ranks-Earned'!O41&lt;&gt;"",IF(Requirements!GS41="","",Requirements!GS41),"")</f>
        <v/>
      </c>
      <c r="P41" s="221" t="str">
        <f>IF('Ranks-Earned'!P41&lt;&gt;"",IF(Requirements!GZ41="","",Requirements!GZ41),"")</f>
        <v/>
      </c>
      <c r="Q41" s="221" t="str">
        <f>IF('Ranks-Earned'!Q41&lt;&gt;"",IF(Requirements!HG41="","",Requirements!HG41),"")</f>
        <v/>
      </c>
      <c r="R41" s="221" t="str">
        <f>IF('Ranks-Earned'!R41&lt;&gt;"",IF(Requirements!HN41="","",Requirements!HN41),"")</f>
        <v/>
      </c>
    </row>
    <row r="42" spans="1:18" x14ac:dyDescent="0.3">
      <c r="A42" s="31" t="str">
        <f>IF(Requirements!A42="","",Requirements!A42)</f>
        <v/>
      </c>
      <c r="B42" s="33" t="str">
        <f>IF(Requirements!B42="","",Requirements!B42)</f>
        <v/>
      </c>
      <c r="C42" s="221" t="str">
        <f>IF('Ranks-Earned'!C42&lt;&gt;"",IF(Requirements!V42="","",Requirements!V42),"")</f>
        <v/>
      </c>
      <c r="D42" s="221" t="str">
        <f>IF('Ranks-Earned'!D42&lt;&gt;"",IF(Requirements!AX42="","",Requirements!AX42),"")</f>
        <v/>
      </c>
      <c r="E42" s="221" t="str">
        <f>IF('Ranks-Earned'!E42&lt;&gt;"",IF(Requirements!CK42="","",Requirements!CK42),"")</f>
        <v/>
      </c>
      <c r="F42" s="221" t="str">
        <f>IF('Ranks-Earned'!F42&lt;&gt;"",IF(Requirements!DY42="","",Requirements!DY42),"")</f>
        <v/>
      </c>
      <c r="G42" s="221" t="str">
        <f>IF('Ranks-Earned'!G42&lt;&gt;"",IF(Requirements!EJ42="","",Requirements!EJ42),"")</f>
        <v/>
      </c>
      <c r="H42" s="221" t="str">
        <f>IF('Ranks-Earned'!H42&lt;&gt;"",IF(Requirements!ET42="","",Requirements!ET42),"")</f>
        <v/>
      </c>
      <c r="I42" s="221" t="str">
        <f>IF('Ranks-Earned'!I42&lt;&gt;"",IF(Requirements!FC42="","",Requirements!FC42),"")</f>
        <v/>
      </c>
      <c r="J42" s="221" t="str">
        <f>IF('Ranks-Earned'!J42&lt;&gt;"",IF(Requirements!FJ42="","",Requirements!FJ42),"")</f>
        <v/>
      </c>
      <c r="K42" s="221" t="str">
        <f>IF('Ranks-Earned'!K42&lt;&gt;"",IF(Requirements!FQ42="","",Requirements!FQ42),"")</f>
        <v/>
      </c>
      <c r="L42" s="221" t="str">
        <f>IF('Ranks-Earned'!L42&lt;&gt;"",IF(Requirements!FX42="","",Requirements!FX42),"")</f>
        <v/>
      </c>
      <c r="M42" s="221" t="str">
        <f>IF('Ranks-Earned'!M42&lt;&gt;"",IF(Requirements!GE42="","",Requirements!GE42),"")</f>
        <v/>
      </c>
      <c r="N42" s="221" t="str">
        <f>IF('Ranks-Earned'!N42&lt;&gt;"",IF(Requirements!GL42="","",Requirements!GL42),"")</f>
        <v/>
      </c>
      <c r="O42" s="221" t="str">
        <f>IF('Ranks-Earned'!O42&lt;&gt;"",IF(Requirements!GS42="","",Requirements!GS42),"")</f>
        <v/>
      </c>
      <c r="P42" s="221" t="str">
        <f>IF('Ranks-Earned'!P42&lt;&gt;"",IF(Requirements!GZ42="","",Requirements!GZ42),"")</f>
        <v/>
      </c>
      <c r="Q42" s="221" t="str">
        <f>IF('Ranks-Earned'!Q42&lt;&gt;"",IF(Requirements!HG42="","",Requirements!HG42),"")</f>
        <v/>
      </c>
      <c r="R42" s="221" t="str">
        <f>IF('Ranks-Earned'!R42&lt;&gt;"",IF(Requirements!HN42="","",Requirements!HN42),"")</f>
        <v/>
      </c>
    </row>
    <row r="43" spans="1:18" x14ac:dyDescent="0.3">
      <c r="A43" s="31" t="str">
        <f>IF(Requirements!A43="","",Requirements!A43)</f>
        <v/>
      </c>
      <c r="B43" s="33" t="str">
        <f>IF(Requirements!B43="","",Requirements!B43)</f>
        <v/>
      </c>
      <c r="C43" s="221" t="str">
        <f>IF('Ranks-Earned'!C43&lt;&gt;"",IF(Requirements!V43="","",Requirements!V43),"")</f>
        <v/>
      </c>
      <c r="D43" s="221" t="str">
        <f>IF('Ranks-Earned'!D43&lt;&gt;"",IF(Requirements!AX43="","",Requirements!AX43),"")</f>
        <v/>
      </c>
      <c r="E43" s="221" t="str">
        <f>IF('Ranks-Earned'!E43&lt;&gt;"",IF(Requirements!CK43="","",Requirements!CK43),"")</f>
        <v/>
      </c>
      <c r="F43" s="221" t="str">
        <f>IF('Ranks-Earned'!F43&lt;&gt;"",IF(Requirements!DY43="","",Requirements!DY43),"")</f>
        <v/>
      </c>
      <c r="G43" s="221" t="str">
        <f>IF('Ranks-Earned'!G43&lt;&gt;"",IF(Requirements!EJ43="","",Requirements!EJ43),"")</f>
        <v/>
      </c>
      <c r="H43" s="221" t="str">
        <f>IF('Ranks-Earned'!H43&lt;&gt;"",IF(Requirements!ET43="","",Requirements!ET43),"")</f>
        <v/>
      </c>
      <c r="I43" s="221" t="str">
        <f>IF('Ranks-Earned'!I43&lt;&gt;"",IF(Requirements!FC43="","",Requirements!FC43),"")</f>
        <v/>
      </c>
      <c r="J43" s="221" t="str">
        <f>IF('Ranks-Earned'!J43&lt;&gt;"",IF(Requirements!FJ43="","",Requirements!FJ43),"")</f>
        <v/>
      </c>
      <c r="K43" s="221" t="str">
        <f>IF('Ranks-Earned'!K43&lt;&gt;"",IF(Requirements!FQ43="","",Requirements!FQ43),"")</f>
        <v/>
      </c>
      <c r="L43" s="221" t="str">
        <f>IF('Ranks-Earned'!L43&lt;&gt;"",IF(Requirements!FX43="","",Requirements!FX43),"")</f>
        <v/>
      </c>
      <c r="M43" s="221" t="str">
        <f>IF('Ranks-Earned'!M43&lt;&gt;"",IF(Requirements!GE43="","",Requirements!GE43),"")</f>
        <v/>
      </c>
      <c r="N43" s="221" t="str">
        <f>IF('Ranks-Earned'!N43&lt;&gt;"",IF(Requirements!GL43="","",Requirements!GL43),"")</f>
        <v/>
      </c>
      <c r="O43" s="221" t="str">
        <f>IF('Ranks-Earned'!O43&lt;&gt;"",IF(Requirements!GS43="","",Requirements!GS43),"")</f>
        <v/>
      </c>
      <c r="P43" s="221" t="str">
        <f>IF('Ranks-Earned'!P43&lt;&gt;"",IF(Requirements!GZ43="","",Requirements!GZ43),"")</f>
        <v/>
      </c>
      <c r="Q43" s="221" t="str">
        <f>IF('Ranks-Earned'!Q43&lt;&gt;"",IF(Requirements!HG43="","",Requirements!HG43),"")</f>
        <v/>
      </c>
      <c r="R43" s="221" t="str">
        <f>IF('Ranks-Earned'!R43&lt;&gt;"",IF(Requirements!HN43="","",Requirements!HN43),"")</f>
        <v/>
      </c>
    </row>
    <row r="44" spans="1:18" x14ac:dyDescent="0.3">
      <c r="A44" s="31" t="str">
        <f>IF(Requirements!A44="","",Requirements!A44)</f>
        <v/>
      </c>
      <c r="B44" s="33" t="str">
        <f>IF(Requirements!B44="","",Requirements!B44)</f>
        <v/>
      </c>
      <c r="C44" s="221" t="str">
        <f>IF('Ranks-Earned'!C44&lt;&gt;"",IF(Requirements!V44="","",Requirements!V44),"")</f>
        <v/>
      </c>
      <c r="D44" s="221" t="str">
        <f>IF('Ranks-Earned'!D44&lt;&gt;"",IF(Requirements!AX44="","",Requirements!AX44),"")</f>
        <v/>
      </c>
      <c r="E44" s="221" t="str">
        <f>IF('Ranks-Earned'!E44&lt;&gt;"",IF(Requirements!CK44="","",Requirements!CK44),"")</f>
        <v/>
      </c>
      <c r="F44" s="221" t="str">
        <f>IF('Ranks-Earned'!F44&lt;&gt;"",IF(Requirements!DY44="","",Requirements!DY44),"")</f>
        <v/>
      </c>
      <c r="G44" s="221" t="str">
        <f>IF('Ranks-Earned'!G44&lt;&gt;"",IF(Requirements!EJ44="","",Requirements!EJ44),"")</f>
        <v/>
      </c>
      <c r="H44" s="221" t="str">
        <f>IF('Ranks-Earned'!H44&lt;&gt;"",IF(Requirements!ET44="","",Requirements!ET44),"")</f>
        <v/>
      </c>
      <c r="I44" s="221" t="str">
        <f>IF('Ranks-Earned'!I44&lt;&gt;"",IF(Requirements!FC44="","",Requirements!FC44),"")</f>
        <v/>
      </c>
      <c r="J44" s="221" t="str">
        <f>IF('Ranks-Earned'!J44&lt;&gt;"",IF(Requirements!FJ44="","",Requirements!FJ44),"")</f>
        <v/>
      </c>
      <c r="K44" s="221" t="str">
        <f>IF('Ranks-Earned'!K44&lt;&gt;"",IF(Requirements!FQ44="","",Requirements!FQ44),"")</f>
        <v/>
      </c>
      <c r="L44" s="221" t="str">
        <f>IF('Ranks-Earned'!L44&lt;&gt;"",IF(Requirements!FX44="","",Requirements!FX44),"")</f>
        <v/>
      </c>
      <c r="M44" s="221" t="str">
        <f>IF('Ranks-Earned'!M44&lt;&gt;"",IF(Requirements!GE44="","",Requirements!GE44),"")</f>
        <v/>
      </c>
      <c r="N44" s="221" t="str">
        <f>IF('Ranks-Earned'!N44&lt;&gt;"",IF(Requirements!GL44="","",Requirements!GL44),"")</f>
        <v/>
      </c>
      <c r="O44" s="221" t="str">
        <f>IF('Ranks-Earned'!O44&lt;&gt;"",IF(Requirements!GS44="","",Requirements!GS44),"")</f>
        <v/>
      </c>
      <c r="P44" s="221" t="str">
        <f>IF('Ranks-Earned'!P44&lt;&gt;"",IF(Requirements!GZ44="","",Requirements!GZ44),"")</f>
        <v/>
      </c>
      <c r="Q44" s="221" t="str">
        <f>IF('Ranks-Earned'!Q44&lt;&gt;"",IF(Requirements!HG44="","",Requirements!HG44),"")</f>
        <v/>
      </c>
      <c r="R44" s="221" t="str">
        <f>IF('Ranks-Earned'!R44&lt;&gt;"",IF(Requirements!HN44="","",Requirements!HN44),"")</f>
        <v/>
      </c>
    </row>
    <row r="45" spans="1:18" x14ac:dyDescent="0.3">
      <c r="A45" s="31" t="str">
        <f>IF(Requirements!A45="","",Requirements!A45)</f>
        <v/>
      </c>
      <c r="B45" s="33" t="str">
        <f>IF(Requirements!B45="","",Requirements!B45)</f>
        <v/>
      </c>
      <c r="C45" s="221" t="str">
        <f>IF('Ranks-Earned'!C45&lt;&gt;"",IF(Requirements!V45="","",Requirements!V45),"")</f>
        <v/>
      </c>
      <c r="D45" s="221" t="str">
        <f>IF('Ranks-Earned'!D45&lt;&gt;"",IF(Requirements!AX45="","",Requirements!AX45),"")</f>
        <v/>
      </c>
      <c r="E45" s="221" t="str">
        <f>IF('Ranks-Earned'!E45&lt;&gt;"",IF(Requirements!CK45="","",Requirements!CK45),"")</f>
        <v/>
      </c>
      <c r="F45" s="221" t="str">
        <f>IF('Ranks-Earned'!F45&lt;&gt;"",IF(Requirements!DY45="","",Requirements!DY45),"")</f>
        <v/>
      </c>
      <c r="G45" s="221" t="str">
        <f>IF('Ranks-Earned'!G45&lt;&gt;"",IF(Requirements!EJ45="","",Requirements!EJ45),"")</f>
        <v/>
      </c>
      <c r="H45" s="221" t="str">
        <f>IF('Ranks-Earned'!H45&lt;&gt;"",IF(Requirements!ET45="","",Requirements!ET45),"")</f>
        <v/>
      </c>
      <c r="I45" s="221" t="str">
        <f>IF('Ranks-Earned'!I45&lt;&gt;"",IF(Requirements!FC45="","",Requirements!FC45),"")</f>
        <v/>
      </c>
      <c r="J45" s="221" t="str">
        <f>IF('Ranks-Earned'!J45&lt;&gt;"",IF(Requirements!FJ45="","",Requirements!FJ45),"")</f>
        <v/>
      </c>
      <c r="K45" s="221" t="str">
        <f>IF('Ranks-Earned'!K45&lt;&gt;"",IF(Requirements!FQ45="","",Requirements!FQ45),"")</f>
        <v/>
      </c>
      <c r="L45" s="221" t="str">
        <f>IF('Ranks-Earned'!L45&lt;&gt;"",IF(Requirements!FX45="","",Requirements!FX45),"")</f>
        <v/>
      </c>
      <c r="M45" s="221" t="str">
        <f>IF('Ranks-Earned'!M45&lt;&gt;"",IF(Requirements!GE45="","",Requirements!GE45),"")</f>
        <v/>
      </c>
      <c r="N45" s="221" t="str">
        <f>IF('Ranks-Earned'!N45&lt;&gt;"",IF(Requirements!GL45="","",Requirements!GL45),"")</f>
        <v/>
      </c>
      <c r="O45" s="221" t="str">
        <f>IF('Ranks-Earned'!O45&lt;&gt;"",IF(Requirements!GS45="","",Requirements!GS45),"")</f>
        <v/>
      </c>
      <c r="P45" s="221" t="str">
        <f>IF('Ranks-Earned'!P45&lt;&gt;"",IF(Requirements!GZ45="","",Requirements!GZ45),"")</f>
        <v/>
      </c>
      <c r="Q45" s="221" t="str">
        <f>IF('Ranks-Earned'!Q45&lt;&gt;"",IF(Requirements!HG45="","",Requirements!HG45),"")</f>
        <v/>
      </c>
      <c r="R45" s="221" t="str">
        <f>IF('Ranks-Earned'!R45&lt;&gt;"",IF(Requirements!HN45="","",Requirements!HN45),"")</f>
        <v/>
      </c>
    </row>
    <row r="46" spans="1:18" x14ac:dyDescent="0.3">
      <c r="A46" s="31" t="str">
        <f>IF(Requirements!A46="","",Requirements!A46)</f>
        <v/>
      </c>
      <c r="B46" s="33" t="str">
        <f>IF(Requirements!B46="","",Requirements!B46)</f>
        <v/>
      </c>
      <c r="C46" s="221" t="str">
        <f>IF('Ranks-Earned'!C46&lt;&gt;"",IF(Requirements!V46="","",Requirements!V46),"")</f>
        <v/>
      </c>
      <c r="D46" s="221" t="str">
        <f>IF('Ranks-Earned'!D46&lt;&gt;"",IF(Requirements!AX46="","",Requirements!AX46),"")</f>
        <v/>
      </c>
      <c r="E46" s="221" t="str">
        <f>IF('Ranks-Earned'!E46&lt;&gt;"",IF(Requirements!CK46="","",Requirements!CK46),"")</f>
        <v/>
      </c>
      <c r="F46" s="221" t="str">
        <f>IF('Ranks-Earned'!F46&lt;&gt;"",IF(Requirements!DY46="","",Requirements!DY46),"")</f>
        <v/>
      </c>
      <c r="G46" s="221" t="str">
        <f>IF('Ranks-Earned'!G46&lt;&gt;"",IF(Requirements!EJ46="","",Requirements!EJ46),"")</f>
        <v/>
      </c>
      <c r="H46" s="221" t="str">
        <f>IF('Ranks-Earned'!H46&lt;&gt;"",IF(Requirements!ET46="","",Requirements!ET46),"")</f>
        <v/>
      </c>
      <c r="I46" s="221" t="str">
        <f>IF('Ranks-Earned'!I46&lt;&gt;"",IF(Requirements!FC46="","",Requirements!FC46),"")</f>
        <v/>
      </c>
      <c r="J46" s="221" t="str">
        <f>IF('Ranks-Earned'!J46&lt;&gt;"",IF(Requirements!FJ46="","",Requirements!FJ46),"")</f>
        <v/>
      </c>
      <c r="K46" s="221" t="str">
        <f>IF('Ranks-Earned'!K46&lt;&gt;"",IF(Requirements!FQ46="","",Requirements!FQ46),"")</f>
        <v/>
      </c>
      <c r="L46" s="221" t="str">
        <f>IF('Ranks-Earned'!L46&lt;&gt;"",IF(Requirements!FX46="","",Requirements!FX46),"")</f>
        <v/>
      </c>
      <c r="M46" s="221" t="str">
        <f>IF('Ranks-Earned'!M46&lt;&gt;"",IF(Requirements!GE46="","",Requirements!GE46),"")</f>
        <v/>
      </c>
      <c r="N46" s="221" t="str">
        <f>IF('Ranks-Earned'!N46&lt;&gt;"",IF(Requirements!GL46="","",Requirements!GL46),"")</f>
        <v/>
      </c>
      <c r="O46" s="221" t="str">
        <f>IF('Ranks-Earned'!O46&lt;&gt;"",IF(Requirements!GS46="","",Requirements!GS46),"")</f>
        <v/>
      </c>
      <c r="P46" s="221" t="str">
        <f>IF('Ranks-Earned'!P46&lt;&gt;"",IF(Requirements!GZ46="","",Requirements!GZ46),"")</f>
        <v/>
      </c>
      <c r="Q46" s="221" t="str">
        <f>IF('Ranks-Earned'!Q46&lt;&gt;"",IF(Requirements!HG46="","",Requirements!HG46),"")</f>
        <v/>
      </c>
      <c r="R46" s="221" t="str">
        <f>IF('Ranks-Earned'!R46&lt;&gt;"",IF(Requirements!HN46="","",Requirements!HN46),"")</f>
        <v/>
      </c>
    </row>
    <row r="47" spans="1:18" x14ac:dyDescent="0.3">
      <c r="A47" s="31" t="str">
        <f>IF(Requirements!A47="","",Requirements!A47)</f>
        <v/>
      </c>
      <c r="B47" s="33" t="str">
        <f>IF(Requirements!B47="","",Requirements!B47)</f>
        <v/>
      </c>
      <c r="C47" s="221" t="str">
        <f>IF('Ranks-Earned'!C47&lt;&gt;"",IF(Requirements!V47="","",Requirements!V47),"")</f>
        <v/>
      </c>
      <c r="D47" s="221" t="str">
        <f>IF('Ranks-Earned'!D47&lt;&gt;"",IF(Requirements!AX47="","",Requirements!AX47),"")</f>
        <v/>
      </c>
      <c r="E47" s="221" t="str">
        <f>IF('Ranks-Earned'!E47&lt;&gt;"",IF(Requirements!CK47="","",Requirements!CK47),"")</f>
        <v/>
      </c>
      <c r="F47" s="221" t="str">
        <f>IF('Ranks-Earned'!F47&lt;&gt;"",IF(Requirements!DY47="","",Requirements!DY47),"")</f>
        <v/>
      </c>
      <c r="G47" s="221" t="str">
        <f>IF('Ranks-Earned'!G47&lt;&gt;"",IF(Requirements!EJ47="","",Requirements!EJ47),"")</f>
        <v/>
      </c>
      <c r="H47" s="221" t="str">
        <f>IF('Ranks-Earned'!H47&lt;&gt;"",IF(Requirements!ET47="","",Requirements!ET47),"")</f>
        <v/>
      </c>
      <c r="I47" s="221" t="str">
        <f>IF('Ranks-Earned'!I47&lt;&gt;"",IF(Requirements!FC47="","",Requirements!FC47),"")</f>
        <v/>
      </c>
      <c r="J47" s="221" t="str">
        <f>IF('Ranks-Earned'!J47&lt;&gt;"",IF(Requirements!FJ47="","",Requirements!FJ47),"")</f>
        <v/>
      </c>
      <c r="K47" s="221" t="str">
        <f>IF('Ranks-Earned'!K47&lt;&gt;"",IF(Requirements!FQ47="","",Requirements!FQ47),"")</f>
        <v/>
      </c>
      <c r="L47" s="221" t="str">
        <f>IF('Ranks-Earned'!L47&lt;&gt;"",IF(Requirements!FX47="","",Requirements!FX47),"")</f>
        <v/>
      </c>
      <c r="M47" s="221" t="str">
        <f>IF('Ranks-Earned'!M47&lt;&gt;"",IF(Requirements!GE47="","",Requirements!GE47),"")</f>
        <v/>
      </c>
      <c r="N47" s="221" t="str">
        <f>IF('Ranks-Earned'!N47&lt;&gt;"",IF(Requirements!GL47="","",Requirements!GL47),"")</f>
        <v/>
      </c>
      <c r="O47" s="221" t="str">
        <f>IF('Ranks-Earned'!O47&lt;&gt;"",IF(Requirements!GS47="","",Requirements!GS47),"")</f>
        <v/>
      </c>
      <c r="P47" s="221" t="str">
        <f>IF('Ranks-Earned'!P47&lt;&gt;"",IF(Requirements!GZ47="","",Requirements!GZ47),"")</f>
        <v/>
      </c>
      <c r="Q47" s="221" t="str">
        <f>IF('Ranks-Earned'!Q47&lt;&gt;"",IF(Requirements!HG47="","",Requirements!HG47),"")</f>
        <v/>
      </c>
      <c r="R47" s="221" t="str">
        <f>IF('Ranks-Earned'!R47&lt;&gt;"",IF(Requirements!HN47="","",Requirements!HN47),"")</f>
        <v/>
      </c>
    </row>
    <row r="48" spans="1:18" x14ac:dyDescent="0.3">
      <c r="A48" s="31" t="str">
        <f>IF(Requirements!A48="","",Requirements!A48)</f>
        <v/>
      </c>
      <c r="B48" s="33" t="str">
        <f>IF(Requirements!B48="","",Requirements!B48)</f>
        <v/>
      </c>
      <c r="C48" s="221" t="str">
        <f>IF('Ranks-Earned'!C48&lt;&gt;"",IF(Requirements!V48="","",Requirements!V48),"")</f>
        <v/>
      </c>
      <c r="D48" s="221" t="str">
        <f>IF('Ranks-Earned'!D48&lt;&gt;"",IF(Requirements!AX48="","",Requirements!AX48),"")</f>
        <v/>
      </c>
      <c r="E48" s="221" t="str">
        <f>IF('Ranks-Earned'!E48&lt;&gt;"",IF(Requirements!CK48="","",Requirements!CK48),"")</f>
        <v/>
      </c>
      <c r="F48" s="221" t="str">
        <f>IF('Ranks-Earned'!F48&lt;&gt;"",IF(Requirements!DY48="","",Requirements!DY48),"")</f>
        <v/>
      </c>
      <c r="G48" s="221" t="str">
        <f>IF('Ranks-Earned'!G48&lt;&gt;"",IF(Requirements!EJ48="","",Requirements!EJ48),"")</f>
        <v/>
      </c>
      <c r="H48" s="221" t="str">
        <f>IF('Ranks-Earned'!H48&lt;&gt;"",IF(Requirements!ET48="","",Requirements!ET48),"")</f>
        <v/>
      </c>
      <c r="I48" s="221" t="str">
        <f>IF('Ranks-Earned'!I48&lt;&gt;"",IF(Requirements!FC48="","",Requirements!FC48),"")</f>
        <v/>
      </c>
      <c r="J48" s="221" t="str">
        <f>IF('Ranks-Earned'!J48&lt;&gt;"",IF(Requirements!FJ48="","",Requirements!FJ48),"")</f>
        <v/>
      </c>
      <c r="K48" s="221" t="str">
        <f>IF('Ranks-Earned'!K48&lt;&gt;"",IF(Requirements!FQ48="","",Requirements!FQ48),"")</f>
        <v/>
      </c>
      <c r="L48" s="221" t="str">
        <f>IF('Ranks-Earned'!L48&lt;&gt;"",IF(Requirements!FX48="","",Requirements!FX48),"")</f>
        <v/>
      </c>
      <c r="M48" s="221" t="str">
        <f>IF('Ranks-Earned'!M48&lt;&gt;"",IF(Requirements!GE48="","",Requirements!GE48),"")</f>
        <v/>
      </c>
      <c r="N48" s="221" t="str">
        <f>IF('Ranks-Earned'!N48&lt;&gt;"",IF(Requirements!GL48="","",Requirements!GL48),"")</f>
        <v/>
      </c>
      <c r="O48" s="221" t="str">
        <f>IF('Ranks-Earned'!O48&lt;&gt;"",IF(Requirements!GS48="","",Requirements!GS48),"")</f>
        <v/>
      </c>
      <c r="P48" s="221" t="str">
        <f>IF('Ranks-Earned'!P48&lt;&gt;"",IF(Requirements!GZ48="","",Requirements!GZ48),"")</f>
        <v/>
      </c>
      <c r="Q48" s="221" t="str">
        <f>IF('Ranks-Earned'!Q48&lt;&gt;"",IF(Requirements!HG48="","",Requirements!HG48),"")</f>
        <v/>
      </c>
      <c r="R48" s="221" t="str">
        <f>IF('Ranks-Earned'!R48&lt;&gt;"",IF(Requirements!HN48="","",Requirements!HN48),"")</f>
        <v/>
      </c>
    </row>
    <row r="49" spans="1:18" x14ac:dyDescent="0.3">
      <c r="A49" s="31" t="str">
        <f>IF(Requirements!A49="","",Requirements!A49)</f>
        <v/>
      </c>
      <c r="B49" s="33" t="str">
        <f>IF(Requirements!B49="","",Requirements!B49)</f>
        <v/>
      </c>
      <c r="C49" s="221" t="str">
        <f>IF('Ranks-Earned'!C49&lt;&gt;"",IF(Requirements!V49="","",Requirements!V49),"")</f>
        <v/>
      </c>
      <c r="D49" s="221" t="str">
        <f>IF('Ranks-Earned'!D49&lt;&gt;"",IF(Requirements!AX49="","",Requirements!AX49),"")</f>
        <v/>
      </c>
      <c r="E49" s="221" t="str">
        <f>IF('Ranks-Earned'!E49&lt;&gt;"",IF(Requirements!CK49="","",Requirements!CK49),"")</f>
        <v/>
      </c>
      <c r="F49" s="221" t="str">
        <f>IF('Ranks-Earned'!F49&lt;&gt;"",IF(Requirements!DY49="","",Requirements!DY49),"")</f>
        <v/>
      </c>
      <c r="G49" s="221" t="str">
        <f>IF('Ranks-Earned'!G49&lt;&gt;"",IF(Requirements!EJ49="","",Requirements!EJ49),"")</f>
        <v/>
      </c>
      <c r="H49" s="221" t="str">
        <f>IF('Ranks-Earned'!H49&lt;&gt;"",IF(Requirements!ET49="","",Requirements!ET49),"")</f>
        <v/>
      </c>
      <c r="I49" s="221" t="str">
        <f>IF('Ranks-Earned'!I49&lt;&gt;"",IF(Requirements!FC49="","",Requirements!FC49),"")</f>
        <v/>
      </c>
      <c r="J49" s="221" t="str">
        <f>IF('Ranks-Earned'!J49&lt;&gt;"",IF(Requirements!FJ49="","",Requirements!FJ49),"")</f>
        <v/>
      </c>
      <c r="K49" s="221" t="str">
        <f>IF('Ranks-Earned'!K49&lt;&gt;"",IF(Requirements!FQ49="","",Requirements!FQ49),"")</f>
        <v/>
      </c>
      <c r="L49" s="221" t="str">
        <f>IF('Ranks-Earned'!L49&lt;&gt;"",IF(Requirements!FX49="","",Requirements!FX49),"")</f>
        <v/>
      </c>
      <c r="M49" s="221" t="str">
        <f>IF('Ranks-Earned'!M49&lt;&gt;"",IF(Requirements!GE49="","",Requirements!GE49),"")</f>
        <v/>
      </c>
      <c r="N49" s="221" t="str">
        <f>IF('Ranks-Earned'!N49&lt;&gt;"",IF(Requirements!GL49="","",Requirements!GL49),"")</f>
        <v/>
      </c>
      <c r="O49" s="221" t="str">
        <f>IF('Ranks-Earned'!O49&lt;&gt;"",IF(Requirements!GS49="","",Requirements!GS49),"")</f>
        <v/>
      </c>
      <c r="P49" s="221" t="str">
        <f>IF('Ranks-Earned'!P49&lt;&gt;"",IF(Requirements!GZ49="","",Requirements!GZ49),"")</f>
        <v/>
      </c>
      <c r="Q49" s="221" t="str">
        <f>IF('Ranks-Earned'!Q49&lt;&gt;"",IF(Requirements!HG49="","",Requirements!HG49),"")</f>
        <v/>
      </c>
      <c r="R49" s="221" t="str">
        <f>IF('Ranks-Earned'!R49&lt;&gt;"",IF(Requirements!HN49="","",Requirements!HN49),"")</f>
        <v/>
      </c>
    </row>
    <row r="50" spans="1:18" x14ac:dyDescent="0.3">
      <c r="A50" s="31" t="str">
        <f>IF(Requirements!A50="","",Requirements!A50)</f>
        <v/>
      </c>
      <c r="B50" s="33" t="str">
        <f>IF(Requirements!B50="","",Requirements!B50)</f>
        <v/>
      </c>
      <c r="C50" s="221" t="str">
        <f>IF('Ranks-Earned'!C50&lt;&gt;"",IF(Requirements!V50="","",Requirements!V50),"")</f>
        <v/>
      </c>
      <c r="D50" s="221" t="str">
        <f>IF('Ranks-Earned'!D50&lt;&gt;"",IF(Requirements!AX50="","",Requirements!AX50),"")</f>
        <v/>
      </c>
      <c r="E50" s="221" t="str">
        <f>IF('Ranks-Earned'!E50&lt;&gt;"",IF(Requirements!CK50="","",Requirements!CK50),"")</f>
        <v/>
      </c>
      <c r="F50" s="221" t="str">
        <f>IF('Ranks-Earned'!F50&lt;&gt;"",IF(Requirements!DY50="","",Requirements!DY50),"")</f>
        <v/>
      </c>
      <c r="G50" s="221" t="str">
        <f>IF('Ranks-Earned'!G50&lt;&gt;"",IF(Requirements!EJ50="","",Requirements!EJ50),"")</f>
        <v/>
      </c>
      <c r="H50" s="221" t="str">
        <f>IF('Ranks-Earned'!H50&lt;&gt;"",IF(Requirements!ET50="","",Requirements!ET50),"")</f>
        <v/>
      </c>
      <c r="I50" s="221" t="str">
        <f>IF('Ranks-Earned'!I50&lt;&gt;"",IF(Requirements!FC50="","",Requirements!FC50),"")</f>
        <v/>
      </c>
      <c r="J50" s="221" t="str">
        <f>IF('Ranks-Earned'!J50&lt;&gt;"",IF(Requirements!FJ50="","",Requirements!FJ50),"")</f>
        <v/>
      </c>
      <c r="K50" s="221" t="str">
        <f>IF('Ranks-Earned'!K50&lt;&gt;"",IF(Requirements!FQ50="","",Requirements!FQ50),"")</f>
        <v/>
      </c>
      <c r="L50" s="221" t="str">
        <f>IF('Ranks-Earned'!L50&lt;&gt;"",IF(Requirements!FX50="","",Requirements!FX50),"")</f>
        <v/>
      </c>
      <c r="M50" s="221" t="str">
        <f>IF('Ranks-Earned'!M50&lt;&gt;"",IF(Requirements!GE50="","",Requirements!GE50),"")</f>
        <v/>
      </c>
      <c r="N50" s="221" t="str">
        <f>IF('Ranks-Earned'!N50&lt;&gt;"",IF(Requirements!GL50="","",Requirements!GL50),"")</f>
        <v/>
      </c>
      <c r="O50" s="221" t="str">
        <f>IF('Ranks-Earned'!O50&lt;&gt;"",IF(Requirements!GS50="","",Requirements!GS50),"")</f>
        <v/>
      </c>
      <c r="P50" s="221" t="str">
        <f>IF('Ranks-Earned'!P50&lt;&gt;"",IF(Requirements!GZ50="","",Requirements!GZ50),"")</f>
        <v/>
      </c>
      <c r="Q50" s="221" t="str">
        <f>IF('Ranks-Earned'!Q50&lt;&gt;"",IF(Requirements!HG50="","",Requirements!HG50),"")</f>
        <v/>
      </c>
      <c r="R50" s="221" t="str">
        <f>IF('Ranks-Earned'!R50&lt;&gt;"",IF(Requirements!HN50="","",Requirements!HN50),"")</f>
        <v/>
      </c>
    </row>
    <row r="51" spans="1:18" x14ac:dyDescent="0.3">
      <c r="A51" s="31" t="str">
        <f>IF(Requirements!A51="","",Requirements!A51)</f>
        <v/>
      </c>
      <c r="B51" s="33" t="str">
        <f>IF(Requirements!B51="","",Requirements!B51)</f>
        <v/>
      </c>
      <c r="C51" s="221" t="str">
        <f>IF('Ranks-Earned'!C51&lt;&gt;"",IF(Requirements!V51="","",Requirements!V51),"")</f>
        <v/>
      </c>
      <c r="D51" s="221" t="str">
        <f>IF('Ranks-Earned'!D51&lt;&gt;"",IF(Requirements!AX51="","",Requirements!AX51),"")</f>
        <v/>
      </c>
      <c r="E51" s="221" t="str">
        <f>IF('Ranks-Earned'!E51&lt;&gt;"",IF(Requirements!CK51="","",Requirements!CK51),"")</f>
        <v/>
      </c>
      <c r="F51" s="221" t="str">
        <f>IF('Ranks-Earned'!F51&lt;&gt;"",IF(Requirements!DY51="","",Requirements!DY51),"")</f>
        <v/>
      </c>
      <c r="G51" s="221" t="str">
        <f>IF('Ranks-Earned'!G51&lt;&gt;"",IF(Requirements!EJ51="","",Requirements!EJ51),"")</f>
        <v/>
      </c>
      <c r="H51" s="221" t="str">
        <f>IF('Ranks-Earned'!H51&lt;&gt;"",IF(Requirements!ET51="","",Requirements!ET51),"")</f>
        <v/>
      </c>
      <c r="I51" s="221" t="str">
        <f>IF('Ranks-Earned'!I51&lt;&gt;"",IF(Requirements!FC51="","",Requirements!FC51),"")</f>
        <v/>
      </c>
      <c r="J51" s="221" t="str">
        <f>IF('Ranks-Earned'!J51&lt;&gt;"",IF(Requirements!FJ51="","",Requirements!FJ51),"")</f>
        <v/>
      </c>
      <c r="K51" s="221" t="str">
        <f>IF('Ranks-Earned'!K51&lt;&gt;"",IF(Requirements!FQ51="","",Requirements!FQ51),"")</f>
        <v/>
      </c>
      <c r="L51" s="221" t="str">
        <f>IF('Ranks-Earned'!L51&lt;&gt;"",IF(Requirements!FX51="","",Requirements!FX51),"")</f>
        <v/>
      </c>
      <c r="M51" s="221" t="str">
        <f>IF('Ranks-Earned'!M51&lt;&gt;"",IF(Requirements!GE51="","",Requirements!GE51),"")</f>
        <v/>
      </c>
      <c r="N51" s="221" t="str">
        <f>IF('Ranks-Earned'!N51&lt;&gt;"",IF(Requirements!GL51="","",Requirements!GL51),"")</f>
        <v/>
      </c>
      <c r="O51" s="221" t="str">
        <f>IF('Ranks-Earned'!O51&lt;&gt;"",IF(Requirements!GS51="","",Requirements!GS51),"")</f>
        <v/>
      </c>
      <c r="P51" s="221" t="str">
        <f>IF('Ranks-Earned'!P51&lt;&gt;"",IF(Requirements!GZ51="","",Requirements!GZ51),"")</f>
        <v/>
      </c>
      <c r="Q51" s="221" t="str">
        <f>IF('Ranks-Earned'!Q51&lt;&gt;"",IF(Requirements!HG51="","",Requirements!HG51),"")</f>
        <v/>
      </c>
      <c r="R51" s="221" t="str">
        <f>IF('Ranks-Earned'!R51&lt;&gt;"",IF(Requirements!HN51="","",Requirements!HN51),"")</f>
        <v/>
      </c>
    </row>
    <row r="52" spans="1:18" x14ac:dyDescent="0.3">
      <c r="A52" s="31" t="str">
        <f>IF(Requirements!A52="","",Requirements!A52)</f>
        <v/>
      </c>
      <c r="B52" s="33" t="str">
        <f>IF(Requirements!B52="","",Requirements!B52)</f>
        <v/>
      </c>
      <c r="C52" s="221" t="str">
        <f>IF('Ranks-Earned'!C52&lt;&gt;"",IF(Requirements!V52="","",Requirements!V52),"")</f>
        <v/>
      </c>
      <c r="D52" s="221" t="str">
        <f>IF('Ranks-Earned'!D52&lt;&gt;"",IF(Requirements!AX52="","",Requirements!AX52),"")</f>
        <v/>
      </c>
      <c r="E52" s="221" t="str">
        <f>IF('Ranks-Earned'!E52&lt;&gt;"",IF(Requirements!CK52="","",Requirements!CK52),"")</f>
        <v/>
      </c>
      <c r="F52" s="221" t="str">
        <f>IF('Ranks-Earned'!F52&lt;&gt;"",IF(Requirements!DY52="","",Requirements!DY52),"")</f>
        <v/>
      </c>
      <c r="G52" s="221" t="str">
        <f>IF('Ranks-Earned'!G52&lt;&gt;"",IF(Requirements!EJ52="","",Requirements!EJ52),"")</f>
        <v/>
      </c>
      <c r="H52" s="221" t="str">
        <f>IF('Ranks-Earned'!H52&lt;&gt;"",IF(Requirements!ET52="","",Requirements!ET52),"")</f>
        <v/>
      </c>
      <c r="I52" s="221" t="str">
        <f>IF('Ranks-Earned'!I52&lt;&gt;"",IF(Requirements!FC52="","",Requirements!FC52),"")</f>
        <v/>
      </c>
      <c r="J52" s="221" t="str">
        <f>IF('Ranks-Earned'!J52&lt;&gt;"",IF(Requirements!FJ52="","",Requirements!FJ52),"")</f>
        <v/>
      </c>
      <c r="K52" s="221" t="str">
        <f>IF('Ranks-Earned'!K52&lt;&gt;"",IF(Requirements!FQ52="","",Requirements!FQ52),"")</f>
        <v/>
      </c>
      <c r="L52" s="221" t="str">
        <f>IF('Ranks-Earned'!L52&lt;&gt;"",IF(Requirements!FX52="","",Requirements!FX52),"")</f>
        <v/>
      </c>
      <c r="M52" s="221" t="str">
        <f>IF('Ranks-Earned'!M52&lt;&gt;"",IF(Requirements!GE52="","",Requirements!GE52),"")</f>
        <v/>
      </c>
      <c r="N52" s="221" t="str">
        <f>IF('Ranks-Earned'!N52&lt;&gt;"",IF(Requirements!GL52="","",Requirements!GL52),"")</f>
        <v/>
      </c>
      <c r="O52" s="221" t="str">
        <f>IF('Ranks-Earned'!O52&lt;&gt;"",IF(Requirements!GS52="","",Requirements!GS52),"")</f>
        <v/>
      </c>
      <c r="P52" s="221" t="str">
        <f>IF('Ranks-Earned'!P52&lt;&gt;"",IF(Requirements!GZ52="","",Requirements!GZ52),"")</f>
        <v/>
      </c>
      <c r="Q52" s="221" t="str">
        <f>IF('Ranks-Earned'!Q52&lt;&gt;"",IF(Requirements!HG52="","",Requirements!HG52),"")</f>
        <v/>
      </c>
      <c r="R52" s="221" t="str">
        <f>IF('Ranks-Earned'!R52&lt;&gt;"",IF(Requirements!HN52="","",Requirements!HN52),"")</f>
        <v/>
      </c>
    </row>
    <row r="53" spans="1:18" x14ac:dyDescent="0.3">
      <c r="A53" s="31" t="str">
        <f>IF(Requirements!A53="","",Requirements!A53)</f>
        <v/>
      </c>
      <c r="B53" s="33" t="str">
        <f>IF(Requirements!B53="","",Requirements!B53)</f>
        <v/>
      </c>
      <c r="C53" s="221" t="str">
        <f>IF('Ranks-Earned'!C53&lt;&gt;"",IF(Requirements!V53="","",Requirements!V53),"")</f>
        <v/>
      </c>
      <c r="D53" s="221" t="str">
        <f>IF('Ranks-Earned'!D53&lt;&gt;"",IF(Requirements!AX53="","",Requirements!AX53),"")</f>
        <v/>
      </c>
      <c r="E53" s="221" t="str">
        <f>IF('Ranks-Earned'!E53&lt;&gt;"",IF(Requirements!CK53="","",Requirements!CK53),"")</f>
        <v/>
      </c>
      <c r="F53" s="221" t="str">
        <f>IF('Ranks-Earned'!F53&lt;&gt;"",IF(Requirements!DY53="","",Requirements!DY53),"")</f>
        <v/>
      </c>
      <c r="G53" s="221" t="str">
        <f>IF('Ranks-Earned'!G53&lt;&gt;"",IF(Requirements!EJ53="","",Requirements!EJ53),"")</f>
        <v/>
      </c>
      <c r="H53" s="221" t="str">
        <f>IF('Ranks-Earned'!H53&lt;&gt;"",IF(Requirements!ET53="","",Requirements!ET53),"")</f>
        <v/>
      </c>
      <c r="I53" s="221" t="str">
        <f>IF('Ranks-Earned'!I53&lt;&gt;"",IF(Requirements!FC53="","",Requirements!FC53),"")</f>
        <v/>
      </c>
      <c r="J53" s="221" t="str">
        <f>IF('Ranks-Earned'!J53&lt;&gt;"",IF(Requirements!FJ53="","",Requirements!FJ53),"")</f>
        <v/>
      </c>
      <c r="K53" s="221" t="str">
        <f>IF('Ranks-Earned'!K53&lt;&gt;"",IF(Requirements!FQ53="","",Requirements!FQ53),"")</f>
        <v/>
      </c>
      <c r="L53" s="221" t="str">
        <f>IF('Ranks-Earned'!L53&lt;&gt;"",IF(Requirements!FX53="","",Requirements!FX53),"")</f>
        <v/>
      </c>
      <c r="M53" s="221" t="str">
        <f>IF('Ranks-Earned'!M53&lt;&gt;"",IF(Requirements!GE53="","",Requirements!GE53),"")</f>
        <v/>
      </c>
      <c r="N53" s="221" t="str">
        <f>IF('Ranks-Earned'!N53&lt;&gt;"",IF(Requirements!GL53="","",Requirements!GL53),"")</f>
        <v/>
      </c>
      <c r="O53" s="221" t="str">
        <f>IF('Ranks-Earned'!O53&lt;&gt;"",IF(Requirements!GS53="","",Requirements!GS53),"")</f>
        <v/>
      </c>
      <c r="P53" s="221" t="str">
        <f>IF('Ranks-Earned'!P53&lt;&gt;"",IF(Requirements!GZ53="","",Requirements!GZ53),"")</f>
        <v/>
      </c>
      <c r="Q53" s="221" t="str">
        <f>IF('Ranks-Earned'!Q53&lt;&gt;"",IF(Requirements!HG53="","",Requirements!HG53),"")</f>
        <v/>
      </c>
      <c r="R53" s="221" t="str">
        <f>IF('Ranks-Earned'!R53&lt;&gt;"",IF(Requirements!HN53="","",Requirements!HN53),"")</f>
        <v/>
      </c>
    </row>
    <row r="54" spans="1:18" x14ac:dyDescent="0.3">
      <c r="A54" s="31" t="str">
        <f>IF(Requirements!A54="","",Requirements!A54)</f>
        <v/>
      </c>
      <c r="B54" s="33" t="str">
        <f>IF(Requirements!B54="","",Requirements!B54)</f>
        <v/>
      </c>
      <c r="C54" s="221" t="str">
        <f>IF('Ranks-Earned'!C54&lt;&gt;"",IF(Requirements!V54="","",Requirements!V54),"")</f>
        <v/>
      </c>
      <c r="D54" s="221" t="str">
        <f>IF('Ranks-Earned'!D54&lt;&gt;"",IF(Requirements!AX54="","",Requirements!AX54),"")</f>
        <v/>
      </c>
      <c r="E54" s="221" t="str">
        <f>IF('Ranks-Earned'!E54&lt;&gt;"",IF(Requirements!CK54="","",Requirements!CK54),"")</f>
        <v/>
      </c>
      <c r="F54" s="221" t="str">
        <f>IF('Ranks-Earned'!F54&lt;&gt;"",IF(Requirements!DY54="","",Requirements!DY54),"")</f>
        <v/>
      </c>
      <c r="G54" s="221" t="str">
        <f>IF('Ranks-Earned'!G54&lt;&gt;"",IF(Requirements!EJ54="","",Requirements!EJ54),"")</f>
        <v/>
      </c>
      <c r="H54" s="221" t="str">
        <f>IF('Ranks-Earned'!H54&lt;&gt;"",IF(Requirements!ET54="","",Requirements!ET54),"")</f>
        <v/>
      </c>
      <c r="I54" s="221" t="str">
        <f>IF('Ranks-Earned'!I54&lt;&gt;"",IF(Requirements!FC54="","",Requirements!FC54),"")</f>
        <v/>
      </c>
      <c r="J54" s="221" t="str">
        <f>IF('Ranks-Earned'!J54&lt;&gt;"",IF(Requirements!FJ54="","",Requirements!FJ54),"")</f>
        <v/>
      </c>
      <c r="K54" s="221" t="str">
        <f>IF('Ranks-Earned'!K54&lt;&gt;"",IF(Requirements!FQ54="","",Requirements!FQ54),"")</f>
        <v/>
      </c>
      <c r="L54" s="221" t="str">
        <f>IF('Ranks-Earned'!L54&lt;&gt;"",IF(Requirements!FX54="","",Requirements!FX54),"")</f>
        <v/>
      </c>
      <c r="M54" s="221" t="str">
        <f>IF('Ranks-Earned'!M54&lt;&gt;"",IF(Requirements!GE54="","",Requirements!GE54),"")</f>
        <v/>
      </c>
      <c r="N54" s="221" t="str">
        <f>IF('Ranks-Earned'!N54&lt;&gt;"",IF(Requirements!GL54="","",Requirements!GL54),"")</f>
        <v/>
      </c>
      <c r="O54" s="221" t="str">
        <f>IF('Ranks-Earned'!O54&lt;&gt;"",IF(Requirements!GS54="","",Requirements!GS54),"")</f>
        <v/>
      </c>
      <c r="P54" s="221" t="str">
        <f>IF('Ranks-Earned'!P54&lt;&gt;"",IF(Requirements!GZ54="","",Requirements!GZ54),"")</f>
        <v/>
      </c>
      <c r="Q54" s="221" t="str">
        <f>IF('Ranks-Earned'!Q54&lt;&gt;"",IF(Requirements!HG54="","",Requirements!HG54),"")</f>
        <v/>
      </c>
      <c r="R54" s="221" t="str">
        <f>IF('Ranks-Earned'!R54&lt;&gt;"",IF(Requirements!HN54="","",Requirements!HN54),"")</f>
        <v/>
      </c>
    </row>
    <row r="55" spans="1:18" x14ac:dyDescent="0.3">
      <c r="A55" s="31" t="str">
        <f>IF(Requirements!A55="","",Requirements!A55)</f>
        <v/>
      </c>
      <c r="B55" s="33" t="str">
        <f>IF(Requirements!B55="","",Requirements!B55)</f>
        <v/>
      </c>
      <c r="C55" s="221" t="str">
        <f>IF('Ranks-Earned'!C55&lt;&gt;"",IF(Requirements!V55="","",Requirements!V55),"")</f>
        <v/>
      </c>
      <c r="D55" s="221" t="str">
        <f>IF('Ranks-Earned'!D55&lt;&gt;"",IF(Requirements!AX55="","",Requirements!AX55),"")</f>
        <v/>
      </c>
      <c r="E55" s="221" t="str">
        <f>IF('Ranks-Earned'!E55&lt;&gt;"",IF(Requirements!CK55="","",Requirements!CK55),"")</f>
        <v/>
      </c>
      <c r="F55" s="221" t="str">
        <f>IF('Ranks-Earned'!F55&lt;&gt;"",IF(Requirements!DY55="","",Requirements!DY55),"")</f>
        <v/>
      </c>
      <c r="G55" s="221" t="str">
        <f>IF('Ranks-Earned'!G55&lt;&gt;"",IF(Requirements!EJ55="","",Requirements!EJ55),"")</f>
        <v/>
      </c>
      <c r="H55" s="221" t="str">
        <f>IF('Ranks-Earned'!H55&lt;&gt;"",IF(Requirements!ET55="","",Requirements!ET55),"")</f>
        <v/>
      </c>
      <c r="I55" s="221" t="str">
        <f>IF('Ranks-Earned'!I55&lt;&gt;"",IF(Requirements!FC55="","",Requirements!FC55),"")</f>
        <v/>
      </c>
      <c r="J55" s="221" t="str">
        <f>IF('Ranks-Earned'!J55&lt;&gt;"",IF(Requirements!FJ55="","",Requirements!FJ55),"")</f>
        <v/>
      </c>
      <c r="K55" s="221" t="str">
        <f>IF('Ranks-Earned'!K55&lt;&gt;"",IF(Requirements!FQ55="","",Requirements!FQ55),"")</f>
        <v/>
      </c>
      <c r="L55" s="221" t="str">
        <f>IF('Ranks-Earned'!L55&lt;&gt;"",IF(Requirements!FX55="","",Requirements!FX55),"")</f>
        <v/>
      </c>
      <c r="M55" s="221" t="str">
        <f>IF('Ranks-Earned'!M55&lt;&gt;"",IF(Requirements!GE55="","",Requirements!GE55),"")</f>
        <v/>
      </c>
      <c r="N55" s="221" t="str">
        <f>IF('Ranks-Earned'!N55&lt;&gt;"",IF(Requirements!GL55="","",Requirements!GL55),"")</f>
        <v/>
      </c>
      <c r="O55" s="221" t="str">
        <f>IF('Ranks-Earned'!O55&lt;&gt;"",IF(Requirements!GS55="","",Requirements!GS55),"")</f>
        <v/>
      </c>
      <c r="P55" s="221" t="str">
        <f>IF('Ranks-Earned'!P55&lt;&gt;"",IF(Requirements!GZ55="","",Requirements!GZ55),"")</f>
        <v/>
      </c>
      <c r="Q55" s="221" t="str">
        <f>IF('Ranks-Earned'!Q55&lt;&gt;"",IF(Requirements!HG55="","",Requirements!HG55),"")</f>
        <v/>
      </c>
      <c r="R55" s="221" t="str">
        <f>IF('Ranks-Earned'!R55&lt;&gt;"",IF(Requirements!HN55="","",Requirements!HN55),"")</f>
        <v/>
      </c>
    </row>
    <row r="56" spans="1:18" x14ac:dyDescent="0.3">
      <c r="A56" s="31" t="str">
        <f>IF(Requirements!A56="","",Requirements!A56)</f>
        <v/>
      </c>
      <c r="B56" s="33" t="str">
        <f>IF(Requirements!B56="","",Requirements!B56)</f>
        <v/>
      </c>
      <c r="C56" s="221" t="str">
        <f>IF('Ranks-Earned'!C56&lt;&gt;"",IF(Requirements!V56="","",Requirements!V56),"")</f>
        <v/>
      </c>
      <c r="D56" s="221" t="str">
        <f>IF('Ranks-Earned'!D56&lt;&gt;"",IF(Requirements!AX56="","",Requirements!AX56),"")</f>
        <v/>
      </c>
      <c r="E56" s="221" t="str">
        <f>IF('Ranks-Earned'!E56&lt;&gt;"",IF(Requirements!CK56="","",Requirements!CK56),"")</f>
        <v/>
      </c>
      <c r="F56" s="221" t="str">
        <f>IF('Ranks-Earned'!F56&lt;&gt;"",IF(Requirements!DY56="","",Requirements!DY56),"")</f>
        <v/>
      </c>
      <c r="G56" s="221" t="str">
        <f>IF('Ranks-Earned'!G56&lt;&gt;"",IF(Requirements!EJ56="","",Requirements!EJ56),"")</f>
        <v/>
      </c>
      <c r="H56" s="221" t="str">
        <f>IF('Ranks-Earned'!H56&lt;&gt;"",IF(Requirements!ET56="","",Requirements!ET56),"")</f>
        <v/>
      </c>
      <c r="I56" s="221" t="str">
        <f>IF('Ranks-Earned'!I56&lt;&gt;"",IF(Requirements!FC56="","",Requirements!FC56),"")</f>
        <v/>
      </c>
      <c r="J56" s="221" t="str">
        <f>IF('Ranks-Earned'!J56&lt;&gt;"",IF(Requirements!FJ56="","",Requirements!FJ56),"")</f>
        <v/>
      </c>
      <c r="K56" s="221" t="str">
        <f>IF('Ranks-Earned'!K56&lt;&gt;"",IF(Requirements!FQ56="","",Requirements!FQ56),"")</f>
        <v/>
      </c>
      <c r="L56" s="221" t="str">
        <f>IF('Ranks-Earned'!L56&lt;&gt;"",IF(Requirements!FX56="","",Requirements!FX56),"")</f>
        <v/>
      </c>
      <c r="M56" s="221" t="str">
        <f>IF('Ranks-Earned'!M56&lt;&gt;"",IF(Requirements!GE56="","",Requirements!GE56),"")</f>
        <v/>
      </c>
      <c r="N56" s="221" t="str">
        <f>IF('Ranks-Earned'!N56&lt;&gt;"",IF(Requirements!GL56="","",Requirements!GL56),"")</f>
        <v/>
      </c>
      <c r="O56" s="221" t="str">
        <f>IF('Ranks-Earned'!O56&lt;&gt;"",IF(Requirements!GS56="","",Requirements!GS56),"")</f>
        <v/>
      </c>
      <c r="P56" s="221" t="str">
        <f>IF('Ranks-Earned'!P56&lt;&gt;"",IF(Requirements!GZ56="","",Requirements!GZ56),"")</f>
        <v/>
      </c>
      <c r="Q56" s="221" t="str">
        <f>IF('Ranks-Earned'!Q56&lt;&gt;"",IF(Requirements!HG56="","",Requirements!HG56),"")</f>
        <v/>
      </c>
      <c r="R56" s="221" t="str">
        <f>IF('Ranks-Earned'!R56&lt;&gt;"",IF(Requirements!HN56="","",Requirements!HN56),"")</f>
        <v/>
      </c>
    </row>
    <row r="57" spans="1:18" x14ac:dyDescent="0.3">
      <c r="A57" s="31" t="str">
        <f>IF(Requirements!A57="","",Requirements!A57)</f>
        <v/>
      </c>
      <c r="B57" s="33" t="str">
        <f>IF(Requirements!B57="","",Requirements!B57)</f>
        <v/>
      </c>
      <c r="C57" s="221" t="str">
        <f>IF('Ranks-Earned'!C57&lt;&gt;"",IF(Requirements!V57="","",Requirements!V57),"")</f>
        <v/>
      </c>
      <c r="D57" s="221" t="str">
        <f>IF('Ranks-Earned'!D57&lt;&gt;"",IF(Requirements!AX57="","",Requirements!AX57),"")</f>
        <v/>
      </c>
      <c r="E57" s="221" t="str">
        <f>IF('Ranks-Earned'!E57&lt;&gt;"",IF(Requirements!CK57="","",Requirements!CK57),"")</f>
        <v/>
      </c>
      <c r="F57" s="221" t="str">
        <f>IF('Ranks-Earned'!F57&lt;&gt;"",IF(Requirements!DY57="","",Requirements!DY57),"")</f>
        <v/>
      </c>
      <c r="G57" s="221" t="str">
        <f>IF('Ranks-Earned'!G57&lt;&gt;"",IF(Requirements!EJ57="","",Requirements!EJ57),"")</f>
        <v/>
      </c>
      <c r="H57" s="221" t="str">
        <f>IF('Ranks-Earned'!H57&lt;&gt;"",IF(Requirements!ET57="","",Requirements!ET57),"")</f>
        <v/>
      </c>
      <c r="I57" s="221" t="str">
        <f>IF('Ranks-Earned'!I57&lt;&gt;"",IF(Requirements!FC57="","",Requirements!FC57),"")</f>
        <v/>
      </c>
      <c r="J57" s="221" t="str">
        <f>IF('Ranks-Earned'!J57&lt;&gt;"",IF(Requirements!FJ57="","",Requirements!FJ57),"")</f>
        <v/>
      </c>
      <c r="K57" s="221" t="str">
        <f>IF('Ranks-Earned'!K57&lt;&gt;"",IF(Requirements!FQ57="","",Requirements!FQ57),"")</f>
        <v/>
      </c>
      <c r="L57" s="221" t="str">
        <f>IF('Ranks-Earned'!L57&lt;&gt;"",IF(Requirements!FX57="","",Requirements!FX57),"")</f>
        <v/>
      </c>
      <c r="M57" s="221" t="str">
        <f>IF('Ranks-Earned'!M57&lt;&gt;"",IF(Requirements!GE57="","",Requirements!GE57),"")</f>
        <v/>
      </c>
      <c r="N57" s="221" t="str">
        <f>IF('Ranks-Earned'!N57&lt;&gt;"",IF(Requirements!GL57="","",Requirements!GL57),"")</f>
        <v/>
      </c>
      <c r="O57" s="221" t="str">
        <f>IF('Ranks-Earned'!O57&lt;&gt;"",IF(Requirements!GS57="","",Requirements!GS57),"")</f>
        <v/>
      </c>
      <c r="P57" s="221" t="str">
        <f>IF('Ranks-Earned'!P57&lt;&gt;"",IF(Requirements!GZ57="","",Requirements!GZ57),"")</f>
        <v/>
      </c>
      <c r="Q57" s="221" t="str">
        <f>IF('Ranks-Earned'!Q57&lt;&gt;"",IF(Requirements!HG57="","",Requirements!HG57),"")</f>
        <v/>
      </c>
      <c r="R57" s="221" t="str">
        <f>IF('Ranks-Earned'!R57&lt;&gt;"",IF(Requirements!HN57="","",Requirements!HN57),"")</f>
        <v/>
      </c>
    </row>
    <row r="58" spans="1:18" x14ac:dyDescent="0.3">
      <c r="A58" s="31" t="str">
        <f>IF(Requirements!A58="","",Requirements!A58)</f>
        <v/>
      </c>
      <c r="B58" s="33" t="str">
        <f>IF(Requirements!B58="","",Requirements!B58)</f>
        <v/>
      </c>
      <c r="C58" s="221" t="str">
        <f>IF('Ranks-Earned'!C58&lt;&gt;"",IF(Requirements!V58="","",Requirements!V58),"")</f>
        <v/>
      </c>
      <c r="D58" s="221" t="str">
        <f>IF('Ranks-Earned'!D58&lt;&gt;"",IF(Requirements!AX58="","",Requirements!AX58),"")</f>
        <v/>
      </c>
      <c r="E58" s="221" t="str">
        <f>IF('Ranks-Earned'!E58&lt;&gt;"",IF(Requirements!CK58="","",Requirements!CK58),"")</f>
        <v/>
      </c>
      <c r="F58" s="221" t="str">
        <f>IF('Ranks-Earned'!F58&lt;&gt;"",IF(Requirements!DY58="","",Requirements!DY58),"")</f>
        <v/>
      </c>
      <c r="G58" s="221" t="str">
        <f>IF('Ranks-Earned'!G58&lt;&gt;"",IF(Requirements!EJ58="","",Requirements!EJ58),"")</f>
        <v/>
      </c>
      <c r="H58" s="221" t="str">
        <f>IF('Ranks-Earned'!H58&lt;&gt;"",IF(Requirements!ET58="","",Requirements!ET58),"")</f>
        <v/>
      </c>
      <c r="I58" s="221" t="str">
        <f>IF('Ranks-Earned'!I58&lt;&gt;"",IF(Requirements!FC58="","",Requirements!FC58),"")</f>
        <v/>
      </c>
      <c r="J58" s="221" t="str">
        <f>IF('Ranks-Earned'!J58&lt;&gt;"",IF(Requirements!FJ58="","",Requirements!FJ58),"")</f>
        <v/>
      </c>
      <c r="K58" s="221" t="str">
        <f>IF('Ranks-Earned'!K58&lt;&gt;"",IF(Requirements!FQ58="","",Requirements!FQ58),"")</f>
        <v/>
      </c>
      <c r="L58" s="221" t="str">
        <f>IF('Ranks-Earned'!L58&lt;&gt;"",IF(Requirements!FX58="","",Requirements!FX58),"")</f>
        <v/>
      </c>
      <c r="M58" s="221" t="str">
        <f>IF('Ranks-Earned'!M58&lt;&gt;"",IF(Requirements!GE58="","",Requirements!GE58),"")</f>
        <v/>
      </c>
      <c r="N58" s="221" t="str">
        <f>IF('Ranks-Earned'!N58&lt;&gt;"",IF(Requirements!GL58="","",Requirements!GL58),"")</f>
        <v/>
      </c>
      <c r="O58" s="221" t="str">
        <f>IF('Ranks-Earned'!O58&lt;&gt;"",IF(Requirements!GS58="","",Requirements!GS58),"")</f>
        <v/>
      </c>
      <c r="P58" s="221" t="str">
        <f>IF('Ranks-Earned'!P58&lt;&gt;"",IF(Requirements!GZ58="","",Requirements!GZ58),"")</f>
        <v/>
      </c>
      <c r="Q58" s="221" t="str">
        <f>IF('Ranks-Earned'!Q58&lt;&gt;"",IF(Requirements!HG58="","",Requirements!HG58),"")</f>
        <v/>
      </c>
      <c r="R58" s="221" t="str">
        <f>IF('Ranks-Earned'!R58&lt;&gt;"",IF(Requirements!HN58="","",Requirements!HN58),"")</f>
        <v/>
      </c>
    </row>
    <row r="59" spans="1:18" x14ac:dyDescent="0.3">
      <c r="A59" s="31" t="str">
        <f>IF(Requirements!A59="","",Requirements!A59)</f>
        <v/>
      </c>
      <c r="B59" s="33" t="str">
        <f>IF(Requirements!B59="","",Requirements!B59)</f>
        <v/>
      </c>
      <c r="C59" s="221" t="str">
        <f>IF('Ranks-Earned'!C59&lt;&gt;"",IF(Requirements!V59="","",Requirements!V59),"")</f>
        <v/>
      </c>
      <c r="D59" s="221" t="str">
        <f>IF('Ranks-Earned'!D59&lt;&gt;"",IF(Requirements!AX59="","",Requirements!AX59),"")</f>
        <v/>
      </c>
      <c r="E59" s="221" t="str">
        <f>IF('Ranks-Earned'!E59&lt;&gt;"",IF(Requirements!CK59="","",Requirements!CK59),"")</f>
        <v/>
      </c>
      <c r="F59" s="221" t="str">
        <f>IF('Ranks-Earned'!F59&lt;&gt;"",IF(Requirements!DY59="","",Requirements!DY59),"")</f>
        <v/>
      </c>
      <c r="G59" s="221" t="str">
        <f>IF('Ranks-Earned'!G59&lt;&gt;"",IF(Requirements!EJ59="","",Requirements!EJ59),"")</f>
        <v/>
      </c>
      <c r="H59" s="221" t="str">
        <f>IF('Ranks-Earned'!H59&lt;&gt;"",IF(Requirements!ET59="","",Requirements!ET59),"")</f>
        <v/>
      </c>
      <c r="I59" s="221" t="str">
        <f>IF('Ranks-Earned'!I59&lt;&gt;"",IF(Requirements!FC59="","",Requirements!FC59),"")</f>
        <v/>
      </c>
      <c r="J59" s="221" t="str">
        <f>IF('Ranks-Earned'!J59&lt;&gt;"",IF(Requirements!FJ59="","",Requirements!FJ59),"")</f>
        <v/>
      </c>
      <c r="K59" s="221" t="str">
        <f>IF('Ranks-Earned'!K59&lt;&gt;"",IF(Requirements!FQ59="","",Requirements!FQ59),"")</f>
        <v/>
      </c>
      <c r="L59" s="221" t="str">
        <f>IF('Ranks-Earned'!L59&lt;&gt;"",IF(Requirements!FX59="","",Requirements!FX59),"")</f>
        <v/>
      </c>
      <c r="M59" s="221" t="str">
        <f>IF('Ranks-Earned'!M59&lt;&gt;"",IF(Requirements!GE59="","",Requirements!GE59),"")</f>
        <v/>
      </c>
      <c r="N59" s="221" t="str">
        <f>IF('Ranks-Earned'!N59&lt;&gt;"",IF(Requirements!GL59="","",Requirements!GL59),"")</f>
        <v/>
      </c>
      <c r="O59" s="221" t="str">
        <f>IF('Ranks-Earned'!O59&lt;&gt;"",IF(Requirements!GS59="","",Requirements!GS59),"")</f>
        <v/>
      </c>
      <c r="P59" s="221" t="str">
        <f>IF('Ranks-Earned'!P59&lt;&gt;"",IF(Requirements!GZ59="","",Requirements!GZ59),"")</f>
        <v/>
      </c>
      <c r="Q59" s="221" t="str">
        <f>IF('Ranks-Earned'!Q59&lt;&gt;"",IF(Requirements!HG59="","",Requirements!HG59),"")</f>
        <v/>
      </c>
      <c r="R59" s="221" t="str">
        <f>IF('Ranks-Earned'!R59&lt;&gt;"",IF(Requirements!HN59="","",Requirements!HN59),"")</f>
        <v/>
      </c>
    </row>
    <row r="60" spans="1:18" x14ac:dyDescent="0.3">
      <c r="A60" s="31" t="str">
        <f>IF(Requirements!A60="","",Requirements!A60)</f>
        <v/>
      </c>
      <c r="B60" s="33" t="str">
        <f>IF(Requirements!B60="","",Requirements!B60)</f>
        <v/>
      </c>
      <c r="C60" s="221" t="str">
        <f>IF('Ranks-Earned'!C60&lt;&gt;"",IF(Requirements!V60="","",Requirements!V60),"")</f>
        <v/>
      </c>
      <c r="D60" s="221" t="str">
        <f>IF('Ranks-Earned'!D60&lt;&gt;"",IF(Requirements!AX60="","",Requirements!AX60),"")</f>
        <v/>
      </c>
      <c r="E60" s="221" t="str">
        <f>IF('Ranks-Earned'!E60&lt;&gt;"",IF(Requirements!CK60="","",Requirements!CK60),"")</f>
        <v/>
      </c>
      <c r="F60" s="221" t="str">
        <f>IF('Ranks-Earned'!F60&lt;&gt;"",IF(Requirements!DY60="","",Requirements!DY60),"")</f>
        <v/>
      </c>
      <c r="G60" s="221" t="str">
        <f>IF('Ranks-Earned'!G60&lt;&gt;"",IF(Requirements!EJ60="","",Requirements!EJ60),"")</f>
        <v/>
      </c>
      <c r="H60" s="221" t="str">
        <f>IF('Ranks-Earned'!H60&lt;&gt;"",IF(Requirements!ET60="","",Requirements!ET60),"")</f>
        <v/>
      </c>
      <c r="I60" s="221" t="str">
        <f>IF('Ranks-Earned'!I60&lt;&gt;"",IF(Requirements!FC60="","",Requirements!FC60),"")</f>
        <v/>
      </c>
      <c r="J60" s="221" t="str">
        <f>IF('Ranks-Earned'!J60&lt;&gt;"",IF(Requirements!FJ60="","",Requirements!FJ60),"")</f>
        <v/>
      </c>
      <c r="K60" s="221" t="str">
        <f>IF('Ranks-Earned'!K60&lt;&gt;"",IF(Requirements!FQ60="","",Requirements!FQ60),"")</f>
        <v/>
      </c>
      <c r="L60" s="221" t="str">
        <f>IF('Ranks-Earned'!L60&lt;&gt;"",IF(Requirements!FX60="","",Requirements!FX60),"")</f>
        <v/>
      </c>
      <c r="M60" s="221" t="str">
        <f>IF('Ranks-Earned'!M60&lt;&gt;"",IF(Requirements!GE60="","",Requirements!GE60),"")</f>
        <v/>
      </c>
      <c r="N60" s="221" t="str">
        <f>IF('Ranks-Earned'!N60&lt;&gt;"",IF(Requirements!GL60="","",Requirements!GL60),"")</f>
        <v/>
      </c>
      <c r="O60" s="221" t="str">
        <f>IF('Ranks-Earned'!O60&lt;&gt;"",IF(Requirements!GS60="","",Requirements!GS60),"")</f>
        <v/>
      </c>
      <c r="P60" s="221" t="str">
        <f>IF('Ranks-Earned'!P60&lt;&gt;"",IF(Requirements!GZ60="","",Requirements!GZ60),"")</f>
        <v/>
      </c>
      <c r="Q60" s="221" t="str">
        <f>IF('Ranks-Earned'!Q60&lt;&gt;"",IF(Requirements!HG60="","",Requirements!HG60),"")</f>
        <v/>
      </c>
      <c r="R60" s="221" t="str">
        <f>IF('Ranks-Earned'!R60&lt;&gt;"",IF(Requirements!HN60="","",Requirements!HN60),"")</f>
        <v/>
      </c>
    </row>
    <row r="61" spans="1:18" x14ac:dyDescent="0.3">
      <c r="A61" s="31" t="str">
        <f>IF(Requirements!A61="","",Requirements!A61)</f>
        <v/>
      </c>
      <c r="B61" s="33" t="str">
        <f>IF(Requirements!B61="","",Requirements!B61)</f>
        <v/>
      </c>
      <c r="C61" s="221" t="str">
        <f>IF('Ranks-Earned'!C61&lt;&gt;"",IF(Requirements!V61="","",Requirements!V61),"")</f>
        <v/>
      </c>
      <c r="D61" s="221" t="str">
        <f>IF('Ranks-Earned'!D61&lt;&gt;"",IF(Requirements!AX61="","",Requirements!AX61),"")</f>
        <v/>
      </c>
      <c r="E61" s="221" t="str">
        <f>IF('Ranks-Earned'!E61&lt;&gt;"",IF(Requirements!CK61="","",Requirements!CK61),"")</f>
        <v/>
      </c>
      <c r="F61" s="221" t="str">
        <f>IF('Ranks-Earned'!F61&lt;&gt;"",IF(Requirements!DY61="","",Requirements!DY61),"")</f>
        <v/>
      </c>
      <c r="G61" s="221" t="str">
        <f>IF('Ranks-Earned'!G61&lt;&gt;"",IF(Requirements!EJ61="","",Requirements!EJ61),"")</f>
        <v/>
      </c>
      <c r="H61" s="221" t="str">
        <f>IF('Ranks-Earned'!H61&lt;&gt;"",IF(Requirements!ET61="","",Requirements!ET61),"")</f>
        <v/>
      </c>
      <c r="I61" s="221" t="str">
        <f>IF('Ranks-Earned'!I61&lt;&gt;"",IF(Requirements!FC61="","",Requirements!FC61),"")</f>
        <v/>
      </c>
      <c r="J61" s="221" t="str">
        <f>IF('Ranks-Earned'!J61&lt;&gt;"",IF(Requirements!FJ61="","",Requirements!FJ61),"")</f>
        <v/>
      </c>
      <c r="K61" s="221" t="str">
        <f>IF('Ranks-Earned'!K61&lt;&gt;"",IF(Requirements!FQ61="","",Requirements!FQ61),"")</f>
        <v/>
      </c>
      <c r="L61" s="221" t="str">
        <f>IF('Ranks-Earned'!L61&lt;&gt;"",IF(Requirements!FX61="","",Requirements!FX61),"")</f>
        <v/>
      </c>
      <c r="M61" s="221" t="str">
        <f>IF('Ranks-Earned'!M61&lt;&gt;"",IF(Requirements!GE61="","",Requirements!GE61),"")</f>
        <v/>
      </c>
      <c r="N61" s="221" t="str">
        <f>IF('Ranks-Earned'!N61&lt;&gt;"",IF(Requirements!GL61="","",Requirements!GL61),"")</f>
        <v/>
      </c>
      <c r="O61" s="221" t="str">
        <f>IF('Ranks-Earned'!O61&lt;&gt;"",IF(Requirements!GS61="","",Requirements!GS61),"")</f>
        <v/>
      </c>
      <c r="P61" s="221" t="str">
        <f>IF('Ranks-Earned'!P61&lt;&gt;"",IF(Requirements!GZ61="","",Requirements!GZ61),"")</f>
        <v/>
      </c>
      <c r="Q61" s="221" t="str">
        <f>IF('Ranks-Earned'!Q61&lt;&gt;"",IF(Requirements!HG61="","",Requirements!HG61),"")</f>
        <v/>
      </c>
      <c r="R61" s="221" t="str">
        <f>IF('Ranks-Earned'!R61&lt;&gt;"",IF(Requirements!HN61="","",Requirements!HN61),"")</f>
        <v/>
      </c>
    </row>
    <row r="62" spans="1:18" x14ac:dyDescent="0.3">
      <c r="A62" s="31" t="str">
        <f>IF(Requirements!A62="","",Requirements!A62)</f>
        <v/>
      </c>
      <c r="B62" s="33" t="str">
        <f>IF(Requirements!B62="","",Requirements!B62)</f>
        <v/>
      </c>
      <c r="C62" s="221" t="str">
        <f>IF('Ranks-Earned'!C62&lt;&gt;"",IF(Requirements!V62="","",Requirements!V62),"")</f>
        <v/>
      </c>
      <c r="D62" s="221" t="str">
        <f>IF('Ranks-Earned'!D62&lt;&gt;"",IF(Requirements!AX62="","",Requirements!AX62),"")</f>
        <v/>
      </c>
      <c r="E62" s="221" t="str">
        <f>IF('Ranks-Earned'!E62&lt;&gt;"",IF(Requirements!CK62="","",Requirements!CK62),"")</f>
        <v/>
      </c>
      <c r="F62" s="221" t="str">
        <f>IF('Ranks-Earned'!F62&lt;&gt;"",IF(Requirements!DY62="","",Requirements!DY62),"")</f>
        <v/>
      </c>
      <c r="G62" s="221" t="str">
        <f>IF('Ranks-Earned'!G62&lt;&gt;"",IF(Requirements!EJ62="","",Requirements!EJ62),"")</f>
        <v/>
      </c>
      <c r="H62" s="221" t="str">
        <f>IF('Ranks-Earned'!H62&lt;&gt;"",IF(Requirements!ET62="","",Requirements!ET62),"")</f>
        <v/>
      </c>
      <c r="I62" s="221" t="str">
        <f>IF('Ranks-Earned'!I62&lt;&gt;"",IF(Requirements!FC62="","",Requirements!FC62),"")</f>
        <v/>
      </c>
      <c r="J62" s="221" t="str">
        <f>IF('Ranks-Earned'!J62&lt;&gt;"",IF(Requirements!FJ62="","",Requirements!FJ62),"")</f>
        <v/>
      </c>
      <c r="K62" s="221" t="str">
        <f>IF('Ranks-Earned'!K62&lt;&gt;"",IF(Requirements!FQ62="","",Requirements!FQ62),"")</f>
        <v/>
      </c>
      <c r="L62" s="221" t="str">
        <f>IF('Ranks-Earned'!L62&lt;&gt;"",IF(Requirements!FX62="","",Requirements!FX62),"")</f>
        <v/>
      </c>
      <c r="M62" s="221" t="str">
        <f>IF('Ranks-Earned'!M62&lt;&gt;"",IF(Requirements!GE62="","",Requirements!GE62),"")</f>
        <v/>
      </c>
      <c r="N62" s="221" t="str">
        <f>IF('Ranks-Earned'!N62&lt;&gt;"",IF(Requirements!GL62="","",Requirements!GL62),"")</f>
        <v/>
      </c>
      <c r="O62" s="221" t="str">
        <f>IF('Ranks-Earned'!O62&lt;&gt;"",IF(Requirements!GS62="","",Requirements!GS62),"")</f>
        <v/>
      </c>
      <c r="P62" s="221" t="str">
        <f>IF('Ranks-Earned'!P62&lt;&gt;"",IF(Requirements!GZ62="","",Requirements!GZ62),"")</f>
        <v/>
      </c>
      <c r="Q62" s="221" t="str">
        <f>IF('Ranks-Earned'!Q62&lt;&gt;"",IF(Requirements!HG62="","",Requirements!HG62),"")</f>
        <v/>
      </c>
      <c r="R62" s="221" t="str">
        <f>IF('Ranks-Earned'!R62&lt;&gt;"",IF(Requirements!HN62="","",Requirements!HN62),"")</f>
        <v/>
      </c>
    </row>
    <row r="63" spans="1:18" x14ac:dyDescent="0.3">
      <c r="A63" s="31" t="str">
        <f>IF(Requirements!A63="","",Requirements!A63)</f>
        <v/>
      </c>
      <c r="B63" s="33" t="str">
        <f>IF(Requirements!B63="","",Requirements!B63)</f>
        <v/>
      </c>
      <c r="C63" s="221" t="str">
        <f>IF('Ranks-Earned'!C63&lt;&gt;"",IF(Requirements!V63="","",Requirements!V63),"")</f>
        <v/>
      </c>
      <c r="D63" s="221" t="str">
        <f>IF('Ranks-Earned'!D63&lt;&gt;"",IF(Requirements!AX63="","",Requirements!AX63),"")</f>
        <v/>
      </c>
      <c r="E63" s="221" t="str">
        <f>IF('Ranks-Earned'!E63&lt;&gt;"",IF(Requirements!CK63="","",Requirements!CK63),"")</f>
        <v/>
      </c>
      <c r="F63" s="221" t="str">
        <f>IF('Ranks-Earned'!F63&lt;&gt;"",IF(Requirements!DY63="","",Requirements!DY63),"")</f>
        <v/>
      </c>
      <c r="G63" s="221" t="str">
        <f>IF('Ranks-Earned'!G63&lt;&gt;"",IF(Requirements!EJ63="","",Requirements!EJ63),"")</f>
        <v/>
      </c>
      <c r="H63" s="221" t="str">
        <f>IF('Ranks-Earned'!H63&lt;&gt;"",IF(Requirements!ET63="","",Requirements!ET63),"")</f>
        <v/>
      </c>
      <c r="I63" s="221" t="str">
        <f>IF('Ranks-Earned'!I63&lt;&gt;"",IF(Requirements!FC63="","",Requirements!FC63),"")</f>
        <v/>
      </c>
      <c r="J63" s="221" t="str">
        <f>IF('Ranks-Earned'!J63&lt;&gt;"",IF(Requirements!FJ63="","",Requirements!FJ63),"")</f>
        <v/>
      </c>
      <c r="K63" s="221" t="str">
        <f>IF('Ranks-Earned'!K63&lt;&gt;"",IF(Requirements!FQ63="","",Requirements!FQ63),"")</f>
        <v/>
      </c>
      <c r="L63" s="221" t="str">
        <f>IF('Ranks-Earned'!L63&lt;&gt;"",IF(Requirements!FX63="","",Requirements!FX63),"")</f>
        <v/>
      </c>
      <c r="M63" s="221" t="str">
        <f>IF('Ranks-Earned'!M63&lt;&gt;"",IF(Requirements!GE63="","",Requirements!GE63),"")</f>
        <v/>
      </c>
      <c r="N63" s="221" t="str">
        <f>IF('Ranks-Earned'!N63&lt;&gt;"",IF(Requirements!GL63="","",Requirements!GL63),"")</f>
        <v/>
      </c>
      <c r="O63" s="221" t="str">
        <f>IF('Ranks-Earned'!O63&lt;&gt;"",IF(Requirements!GS63="","",Requirements!GS63),"")</f>
        <v/>
      </c>
      <c r="P63" s="221" t="str">
        <f>IF('Ranks-Earned'!P63&lt;&gt;"",IF(Requirements!GZ63="","",Requirements!GZ63),"")</f>
        <v/>
      </c>
      <c r="Q63" s="221" t="str">
        <f>IF('Ranks-Earned'!Q63&lt;&gt;"",IF(Requirements!HG63="","",Requirements!HG63),"")</f>
        <v/>
      </c>
      <c r="R63" s="221" t="str">
        <f>IF('Ranks-Earned'!R63&lt;&gt;"",IF(Requirements!HN63="","",Requirements!HN63),"")</f>
        <v/>
      </c>
    </row>
    <row r="64" spans="1:18" x14ac:dyDescent="0.3">
      <c r="A64" s="31" t="str">
        <f>IF(Requirements!A64="","",Requirements!A64)</f>
        <v/>
      </c>
      <c r="B64" s="33" t="str">
        <f>IF(Requirements!B64="","",Requirements!B64)</f>
        <v/>
      </c>
      <c r="C64" s="221" t="str">
        <f>IF('Ranks-Earned'!C64&lt;&gt;"",IF(Requirements!V64="","",Requirements!V64),"")</f>
        <v/>
      </c>
      <c r="D64" s="221" t="str">
        <f>IF('Ranks-Earned'!D64&lt;&gt;"",IF(Requirements!AX64="","",Requirements!AX64),"")</f>
        <v/>
      </c>
      <c r="E64" s="221" t="str">
        <f>IF('Ranks-Earned'!E64&lt;&gt;"",IF(Requirements!CK64="","",Requirements!CK64),"")</f>
        <v/>
      </c>
      <c r="F64" s="221" t="str">
        <f>IF('Ranks-Earned'!F64&lt;&gt;"",IF(Requirements!DY64="","",Requirements!DY64),"")</f>
        <v/>
      </c>
      <c r="G64" s="221" t="str">
        <f>IF('Ranks-Earned'!G64&lt;&gt;"",IF(Requirements!EJ64="","",Requirements!EJ64),"")</f>
        <v/>
      </c>
      <c r="H64" s="221" t="str">
        <f>IF('Ranks-Earned'!H64&lt;&gt;"",IF(Requirements!ET64="","",Requirements!ET64),"")</f>
        <v/>
      </c>
      <c r="I64" s="221" t="str">
        <f>IF('Ranks-Earned'!I64&lt;&gt;"",IF(Requirements!FC64="","",Requirements!FC64),"")</f>
        <v/>
      </c>
      <c r="J64" s="221" t="str">
        <f>IF('Ranks-Earned'!J64&lt;&gt;"",IF(Requirements!FJ64="","",Requirements!FJ64),"")</f>
        <v/>
      </c>
      <c r="K64" s="221" t="str">
        <f>IF('Ranks-Earned'!K64&lt;&gt;"",IF(Requirements!FQ64="","",Requirements!FQ64),"")</f>
        <v/>
      </c>
      <c r="L64" s="221" t="str">
        <f>IF('Ranks-Earned'!L64&lt;&gt;"",IF(Requirements!FX64="","",Requirements!FX64),"")</f>
        <v/>
      </c>
      <c r="M64" s="221" t="str">
        <f>IF('Ranks-Earned'!M64&lt;&gt;"",IF(Requirements!GE64="","",Requirements!GE64),"")</f>
        <v/>
      </c>
      <c r="N64" s="221" t="str">
        <f>IF('Ranks-Earned'!N64&lt;&gt;"",IF(Requirements!GL64="","",Requirements!GL64),"")</f>
        <v/>
      </c>
      <c r="O64" s="221" t="str">
        <f>IF('Ranks-Earned'!O64&lt;&gt;"",IF(Requirements!GS64="","",Requirements!GS64),"")</f>
        <v/>
      </c>
      <c r="P64" s="221" t="str">
        <f>IF('Ranks-Earned'!P64&lt;&gt;"",IF(Requirements!GZ64="","",Requirements!GZ64),"")</f>
        <v/>
      </c>
      <c r="Q64" s="221" t="str">
        <f>IF('Ranks-Earned'!Q64&lt;&gt;"",IF(Requirements!HG64="","",Requirements!HG64),"")</f>
        <v/>
      </c>
      <c r="R64" s="221" t="str">
        <f>IF('Ranks-Earned'!R64&lt;&gt;"",IF(Requirements!HN64="","",Requirements!HN64),"")</f>
        <v/>
      </c>
    </row>
    <row r="65" spans="1:18" x14ac:dyDescent="0.3">
      <c r="A65" s="31" t="str">
        <f>IF(Requirements!A65="","",Requirements!A65)</f>
        <v/>
      </c>
      <c r="B65" s="33" t="str">
        <f>IF(Requirements!B65="","",Requirements!B65)</f>
        <v/>
      </c>
      <c r="C65" s="221" t="str">
        <f>IF('Ranks-Earned'!C65&lt;&gt;"",IF(Requirements!V65="","",Requirements!V65),"")</f>
        <v/>
      </c>
      <c r="D65" s="221" t="str">
        <f>IF('Ranks-Earned'!D65&lt;&gt;"",IF(Requirements!AX65="","",Requirements!AX65),"")</f>
        <v/>
      </c>
      <c r="E65" s="221" t="str">
        <f>IF('Ranks-Earned'!E65&lt;&gt;"",IF(Requirements!CK65="","",Requirements!CK65),"")</f>
        <v/>
      </c>
      <c r="F65" s="221" t="str">
        <f>IF('Ranks-Earned'!F65&lt;&gt;"",IF(Requirements!DY65="","",Requirements!DY65),"")</f>
        <v/>
      </c>
      <c r="G65" s="221" t="str">
        <f>IF('Ranks-Earned'!G65&lt;&gt;"",IF(Requirements!EJ65="","",Requirements!EJ65),"")</f>
        <v/>
      </c>
      <c r="H65" s="221" t="str">
        <f>IF('Ranks-Earned'!H65&lt;&gt;"",IF(Requirements!ET65="","",Requirements!ET65),"")</f>
        <v/>
      </c>
      <c r="I65" s="221" t="str">
        <f>IF('Ranks-Earned'!I65&lt;&gt;"",IF(Requirements!FC65="","",Requirements!FC65),"")</f>
        <v/>
      </c>
      <c r="J65" s="221" t="str">
        <f>IF('Ranks-Earned'!J65&lt;&gt;"",IF(Requirements!FJ65="","",Requirements!FJ65),"")</f>
        <v/>
      </c>
      <c r="K65" s="221" t="str">
        <f>IF('Ranks-Earned'!K65&lt;&gt;"",IF(Requirements!FQ65="","",Requirements!FQ65),"")</f>
        <v/>
      </c>
      <c r="L65" s="221" t="str">
        <f>IF('Ranks-Earned'!L65&lt;&gt;"",IF(Requirements!FX65="","",Requirements!FX65),"")</f>
        <v/>
      </c>
      <c r="M65" s="221" t="str">
        <f>IF('Ranks-Earned'!M65&lt;&gt;"",IF(Requirements!GE65="","",Requirements!GE65),"")</f>
        <v/>
      </c>
      <c r="N65" s="221" t="str">
        <f>IF('Ranks-Earned'!N65&lt;&gt;"",IF(Requirements!GL65="","",Requirements!GL65),"")</f>
        <v/>
      </c>
      <c r="O65" s="221" t="str">
        <f>IF('Ranks-Earned'!O65&lt;&gt;"",IF(Requirements!GS65="","",Requirements!GS65),"")</f>
        <v/>
      </c>
      <c r="P65" s="221" t="str">
        <f>IF('Ranks-Earned'!P65&lt;&gt;"",IF(Requirements!GZ65="","",Requirements!GZ65),"")</f>
        <v/>
      </c>
      <c r="Q65" s="221" t="str">
        <f>IF('Ranks-Earned'!Q65&lt;&gt;"",IF(Requirements!HG65="","",Requirements!HG65),"")</f>
        <v/>
      </c>
      <c r="R65" s="221" t="str">
        <f>IF('Ranks-Earned'!R65&lt;&gt;"",IF(Requirements!HN65="","",Requirements!HN65),"")</f>
        <v/>
      </c>
    </row>
    <row r="66" spans="1:18" x14ac:dyDescent="0.3">
      <c r="A66" s="31" t="str">
        <f>IF(Requirements!A66="","",Requirements!A66)</f>
        <v/>
      </c>
      <c r="B66" s="33" t="str">
        <f>IF(Requirements!B66="","",Requirements!B66)</f>
        <v/>
      </c>
      <c r="C66" s="221" t="str">
        <f>IF('Ranks-Earned'!C66&lt;&gt;"",IF(Requirements!V66="","",Requirements!V66),"")</f>
        <v/>
      </c>
      <c r="D66" s="221" t="str">
        <f>IF('Ranks-Earned'!D66&lt;&gt;"",IF(Requirements!AX66="","",Requirements!AX66),"")</f>
        <v/>
      </c>
      <c r="E66" s="221" t="str">
        <f>IF('Ranks-Earned'!E66&lt;&gt;"",IF(Requirements!CK66="","",Requirements!CK66),"")</f>
        <v/>
      </c>
      <c r="F66" s="221" t="str">
        <f>IF('Ranks-Earned'!F66&lt;&gt;"",IF(Requirements!DY66="","",Requirements!DY66),"")</f>
        <v/>
      </c>
      <c r="G66" s="221" t="str">
        <f>IF('Ranks-Earned'!G66&lt;&gt;"",IF(Requirements!EJ66="","",Requirements!EJ66),"")</f>
        <v/>
      </c>
      <c r="H66" s="221" t="str">
        <f>IF('Ranks-Earned'!H66&lt;&gt;"",IF(Requirements!ET66="","",Requirements!ET66),"")</f>
        <v/>
      </c>
      <c r="I66" s="221" t="str">
        <f>IF('Ranks-Earned'!I66&lt;&gt;"",IF(Requirements!FC66="","",Requirements!FC66),"")</f>
        <v/>
      </c>
      <c r="J66" s="221" t="str">
        <f>IF('Ranks-Earned'!J66&lt;&gt;"",IF(Requirements!FJ66="","",Requirements!FJ66),"")</f>
        <v/>
      </c>
      <c r="K66" s="221" t="str">
        <f>IF('Ranks-Earned'!K66&lt;&gt;"",IF(Requirements!FQ66="","",Requirements!FQ66),"")</f>
        <v/>
      </c>
      <c r="L66" s="221" t="str">
        <f>IF('Ranks-Earned'!L66&lt;&gt;"",IF(Requirements!FX66="","",Requirements!FX66),"")</f>
        <v/>
      </c>
      <c r="M66" s="221" t="str">
        <f>IF('Ranks-Earned'!M66&lt;&gt;"",IF(Requirements!GE66="","",Requirements!GE66),"")</f>
        <v/>
      </c>
      <c r="N66" s="221" t="str">
        <f>IF('Ranks-Earned'!N66&lt;&gt;"",IF(Requirements!GL66="","",Requirements!GL66),"")</f>
        <v/>
      </c>
      <c r="O66" s="221" t="str">
        <f>IF('Ranks-Earned'!O66&lt;&gt;"",IF(Requirements!GS66="","",Requirements!GS66),"")</f>
        <v/>
      </c>
      <c r="P66" s="221" t="str">
        <f>IF('Ranks-Earned'!P66&lt;&gt;"",IF(Requirements!GZ66="","",Requirements!GZ66),"")</f>
        <v/>
      </c>
      <c r="Q66" s="221" t="str">
        <f>IF('Ranks-Earned'!Q66&lt;&gt;"",IF(Requirements!HG66="","",Requirements!HG66),"")</f>
        <v/>
      </c>
      <c r="R66" s="221" t="str">
        <f>IF('Ranks-Earned'!R66&lt;&gt;"",IF(Requirements!HN66="","",Requirements!HN66),"")</f>
        <v/>
      </c>
    </row>
    <row r="67" spans="1:18" x14ac:dyDescent="0.3">
      <c r="A67" s="31" t="str">
        <f>IF(Requirements!A67="","",Requirements!A67)</f>
        <v/>
      </c>
      <c r="B67" s="33" t="str">
        <f>IF(Requirements!B67="","",Requirements!B67)</f>
        <v/>
      </c>
      <c r="C67" s="221" t="str">
        <f>IF('Ranks-Earned'!C67&lt;&gt;"",IF(Requirements!V67="","",Requirements!V67),"")</f>
        <v/>
      </c>
      <c r="D67" s="221" t="str">
        <f>IF('Ranks-Earned'!D67&lt;&gt;"",IF(Requirements!AX67="","",Requirements!AX67),"")</f>
        <v/>
      </c>
      <c r="E67" s="221" t="str">
        <f>IF('Ranks-Earned'!E67&lt;&gt;"",IF(Requirements!CK67="","",Requirements!CK67),"")</f>
        <v/>
      </c>
      <c r="F67" s="221" t="str">
        <f>IF('Ranks-Earned'!F67&lt;&gt;"",IF(Requirements!DY67="","",Requirements!DY67),"")</f>
        <v/>
      </c>
      <c r="G67" s="221" t="str">
        <f>IF('Ranks-Earned'!G67&lt;&gt;"",IF(Requirements!EJ67="","",Requirements!EJ67),"")</f>
        <v/>
      </c>
      <c r="H67" s="221" t="str">
        <f>IF('Ranks-Earned'!H67&lt;&gt;"",IF(Requirements!ET67="","",Requirements!ET67),"")</f>
        <v/>
      </c>
      <c r="I67" s="221" t="str">
        <f>IF('Ranks-Earned'!I67&lt;&gt;"",IF(Requirements!FC67="","",Requirements!FC67),"")</f>
        <v/>
      </c>
      <c r="J67" s="221" t="str">
        <f>IF('Ranks-Earned'!J67&lt;&gt;"",IF(Requirements!FJ67="","",Requirements!FJ67),"")</f>
        <v/>
      </c>
      <c r="K67" s="221" t="str">
        <f>IF('Ranks-Earned'!K67&lt;&gt;"",IF(Requirements!FQ67="","",Requirements!FQ67),"")</f>
        <v/>
      </c>
      <c r="L67" s="221" t="str">
        <f>IF('Ranks-Earned'!L67&lt;&gt;"",IF(Requirements!FX67="","",Requirements!FX67),"")</f>
        <v/>
      </c>
      <c r="M67" s="221" t="str">
        <f>IF('Ranks-Earned'!M67&lt;&gt;"",IF(Requirements!GE67="","",Requirements!GE67),"")</f>
        <v/>
      </c>
      <c r="N67" s="221" t="str">
        <f>IF('Ranks-Earned'!N67&lt;&gt;"",IF(Requirements!GL67="","",Requirements!GL67),"")</f>
        <v/>
      </c>
      <c r="O67" s="221" t="str">
        <f>IF('Ranks-Earned'!O67&lt;&gt;"",IF(Requirements!GS67="","",Requirements!GS67),"")</f>
        <v/>
      </c>
      <c r="P67" s="221" t="str">
        <f>IF('Ranks-Earned'!P67&lt;&gt;"",IF(Requirements!GZ67="","",Requirements!GZ67),"")</f>
        <v/>
      </c>
      <c r="Q67" s="221" t="str">
        <f>IF('Ranks-Earned'!Q67&lt;&gt;"",IF(Requirements!HG67="","",Requirements!HG67),"")</f>
        <v/>
      </c>
      <c r="R67" s="221" t="str">
        <f>IF('Ranks-Earned'!R67&lt;&gt;"",IF(Requirements!HN67="","",Requirements!HN67),"")</f>
        <v/>
      </c>
    </row>
    <row r="68" spans="1:18" x14ac:dyDescent="0.3">
      <c r="A68" s="31" t="str">
        <f>IF(Requirements!A68="","",Requirements!A68)</f>
        <v/>
      </c>
      <c r="B68" s="33" t="str">
        <f>IF(Requirements!B68="","",Requirements!B68)</f>
        <v/>
      </c>
      <c r="C68" s="221" t="str">
        <f>IF('Ranks-Earned'!C68&lt;&gt;"",IF(Requirements!V68="","",Requirements!V68),"")</f>
        <v/>
      </c>
      <c r="D68" s="221" t="str">
        <f>IF('Ranks-Earned'!D68&lt;&gt;"",IF(Requirements!AX68="","",Requirements!AX68),"")</f>
        <v/>
      </c>
      <c r="E68" s="221" t="str">
        <f>IF('Ranks-Earned'!E68&lt;&gt;"",IF(Requirements!CK68="","",Requirements!CK68),"")</f>
        <v/>
      </c>
      <c r="F68" s="221" t="str">
        <f>IF('Ranks-Earned'!F68&lt;&gt;"",IF(Requirements!DY68="","",Requirements!DY68),"")</f>
        <v/>
      </c>
      <c r="G68" s="221" t="str">
        <f>IF('Ranks-Earned'!G68&lt;&gt;"",IF(Requirements!EJ68="","",Requirements!EJ68),"")</f>
        <v/>
      </c>
      <c r="H68" s="221" t="str">
        <f>IF('Ranks-Earned'!H68&lt;&gt;"",IF(Requirements!ET68="","",Requirements!ET68),"")</f>
        <v/>
      </c>
      <c r="I68" s="221" t="str">
        <f>IF('Ranks-Earned'!I68&lt;&gt;"",IF(Requirements!FC68="","",Requirements!FC68),"")</f>
        <v/>
      </c>
      <c r="J68" s="221" t="str">
        <f>IF('Ranks-Earned'!J68&lt;&gt;"",IF(Requirements!FJ68="","",Requirements!FJ68),"")</f>
        <v/>
      </c>
      <c r="K68" s="221" t="str">
        <f>IF('Ranks-Earned'!K68&lt;&gt;"",IF(Requirements!FQ68="","",Requirements!FQ68),"")</f>
        <v/>
      </c>
      <c r="L68" s="221" t="str">
        <f>IF('Ranks-Earned'!L68&lt;&gt;"",IF(Requirements!FX68="","",Requirements!FX68),"")</f>
        <v/>
      </c>
      <c r="M68" s="221" t="str">
        <f>IF('Ranks-Earned'!M68&lt;&gt;"",IF(Requirements!GE68="","",Requirements!GE68),"")</f>
        <v/>
      </c>
      <c r="N68" s="221" t="str">
        <f>IF('Ranks-Earned'!N68&lt;&gt;"",IF(Requirements!GL68="","",Requirements!GL68),"")</f>
        <v/>
      </c>
      <c r="O68" s="221" t="str">
        <f>IF('Ranks-Earned'!O68&lt;&gt;"",IF(Requirements!GS68="","",Requirements!GS68),"")</f>
        <v/>
      </c>
      <c r="P68" s="221" t="str">
        <f>IF('Ranks-Earned'!P68&lt;&gt;"",IF(Requirements!GZ68="","",Requirements!GZ68),"")</f>
        <v/>
      </c>
      <c r="Q68" s="221" t="str">
        <f>IF('Ranks-Earned'!Q68&lt;&gt;"",IF(Requirements!HG68="","",Requirements!HG68),"")</f>
        <v/>
      </c>
      <c r="R68" s="221" t="str">
        <f>IF('Ranks-Earned'!R68&lt;&gt;"",IF(Requirements!HN68="","",Requirements!HN68),"")</f>
        <v/>
      </c>
    </row>
    <row r="69" spans="1:18" x14ac:dyDescent="0.3">
      <c r="A69" s="31" t="str">
        <f>IF(Requirements!A69="","",Requirements!A69)</f>
        <v/>
      </c>
      <c r="B69" s="33" t="str">
        <f>IF(Requirements!B69="","",Requirements!B69)</f>
        <v/>
      </c>
      <c r="C69" s="221" t="str">
        <f>IF('Ranks-Earned'!C69&lt;&gt;"",IF(Requirements!V69="","",Requirements!V69),"")</f>
        <v/>
      </c>
      <c r="D69" s="221" t="str">
        <f>IF('Ranks-Earned'!D69&lt;&gt;"",IF(Requirements!AX69="","",Requirements!AX69),"")</f>
        <v/>
      </c>
      <c r="E69" s="221" t="str">
        <f>IF('Ranks-Earned'!E69&lt;&gt;"",IF(Requirements!CK69="","",Requirements!CK69),"")</f>
        <v/>
      </c>
      <c r="F69" s="221" t="str">
        <f>IF('Ranks-Earned'!F69&lt;&gt;"",IF(Requirements!DY69="","",Requirements!DY69),"")</f>
        <v/>
      </c>
      <c r="G69" s="221" t="str">
        <f>IF('Ranks-Earned'!G69&lt;&gt;"",IF(Requirements!EJ69="","",Requirements!EJ69),"")</f>
        <v/>
      </c>
      <c r="H69" s="221" t="str">
        <f>IF('Ranks-Earned'!H69&lt;&gt;"",IF(Requirements!ET69="","",Requirements!ET69),"")</f>
        <v/>
      </c>
      <c r="I69" s="221" t="str">
        <f>IF('Ranks-Earned'!I69&lt;&gt;"",IF(Requirements!FC69="","",Requirements!FC69),"")</f>
        <v/>
      </c>
      <c r="J69" s="221" t="str">
        <f>IF('Ranks-Earned'!J69&lt;&gt;"",IF(Requirements!FJ69="","",Requirements!FJ69),"")</f>
        <v/>
      </c>
      <c r="K69" s="221" t="str">
        <f>IF('Ranks-Earned'!K69&lt;&gt;"",IF(Requirements!FQ69="","",Requirements!FQ69),"")</f>
        <v/>
      </c>
      <c r="L69" s="221" t="str">
        <f>IF('Ranks-Earned'!L69&lt;&gt;"",IF(Requirements!FX69="","",Requirements!FX69),"")</f>
        <v/>
      </c>
      <c r="M69" s="221" t="str">
        <f>IF('Ranks-Earned'!M69&lt;&gt;"",IF(Requirements!GE69="","",Requirements!GE69),"")</f>
        <v/>
      </c>
      <c r="N69" s="221" t="str">
        <f>IF('Ranks-Earned'!N69&lt;&gt;"",IF(Requirements!GL69="","",Requirements!GL69),"")</f>
        <v/>
      </c>
      <c r="O69" s="221" t="str">
        <f>IF('Ranks-Earned'!O69&lt;&gt;"",IF(Requirements!GS69="","",Requirements!GS69),"")</f>
        <v/>
      </c>
      <c r="P69" s="221" t="str">
        <f>IF('Ranks-Earned'!P69&lt;&gt;"",IF(Requirements!GZ69="","",Requirements!GZ69),"")</f>
        <v/>
      </c>
      <c r="Q69" s="221" t="str">
        <f>IF('Ranks-Earned'!Q69&lt;&gt;"",IF(Requirements!HG69="","",Requirements!HG69),"")</f>
        <v/>
      </c>
      <c r="R69" s="221" t="str">
        <f>IF('Ranks-Earned'!R69&lt;&gt;"",IF(Requirements!HN69="","",Requirements!HN69),"")</f>
        <v/>
      </c>
    </row>
    <row r="70" spans="1:18" x14ac:dyDescent="0.3">
      <c r="A70" s="31" t="str">
        <f>IF(Requirements!A70="","",Requirements!A70)</f>
        <v/>
      </c>
      <c r="B70" s="33" t="str">
        <f>IF(Requirements!B70="","",Requirements!B70)</f>
        <v/>
      </c>
      <c r="C70" s="221" t="str">
        <f>IF('Ranks-Earned'!C70&lt;&gt;"",IF(Requirements!V70="","",Requirements!V70),"")</f>
        <v/>
      </c>
      <c r="D70" s="221" t="str">
        <f>IF('Ranks-Earned'!D70&lt;&gt;"",IF(Requirements!AX70="","",Requirements!AX70),"")</f>
        <v/>
      </c>
      <c r="E70" s="221" t="str">
        <f>IF('Ranks-Earned'!E70&lt;&gt;"",IF(Requirements!CK70="","",Requirements!CK70),"")</f>
        <v/>
      </c>
      <c r="F70" s="221" t="str">
        <f>IF('Ranks-Earned'!F70&lt;&gt;"",IF(Requirements!DY70="","",Requirements!DY70),"")</f>
        <v/>
      </c>
      <c r="G70" s="221" t="str">
        <f>IF('Ranks-Earned'!G70&lt;&gt;"",IF(Requirements!EJ70="","",Requirements!EJ70),"")</f>
        <v/>
      </c>
      <c r="H70" s="221" t="str">
        <f>IF('Ranks-Earned'!H70&lt;&gt;"",IF(Requirements!ET70="","",Requirements!ET70),"")</f>
        <v/>
      </c>
      <c r="I70" s="221" t="str">
        <f>IF('Ranks-Earned'!I70&lt;&gt;"",IF(Requirements!FC70="","",Requirements!FC70),"")</f>
        <v/>
      </c>
      <c r="J70" s="221" t="str">
        <f>IF('Ranks-Earned'!J70&lt;&gt;"",IF(Requirements!FJ70="","",Requirements!FJ70),"")</f>
        <v/>
      </c>
      <c r="K70" s="221" t="str">
        <f>IF('Ranks-Earned'!K70&lt;&gt;"",IF(Requirements!FQ70="","",Requirements!FQ70),"")</f>
        <v/>
      </c>
      <c r="L70" s="221" t="str">
        <f>IF('Ranks-Earned'!L70&lt;&gt;"",IF(Requirements!FX70="","",Requirements!FX70),"")</f>
        <v/>
      </c>
      <c r="M70" s="221" t="str">
        <f>IF('Ranks-Earned'!M70&lt;&gt;"",IF(Requirements!GE70="","",Requirements!GE70),"")</f>
        <v/>
      </c>
      <c r="N70" s="221" t="str">
        <f>IF('Ranks-Earned'!N70&lt;&gt;"",IF(Requirements!GL70="","",Requirements!GL70),"")</f>
        <v/>
      </c>
      <c r="O70" s="221" t="str">
        <f>IF('Ranks-Earned'!O70&lt;&gt;"",IF(Requirements!GS70="","",Requirements!GS70),"")</f>
        <v/>
      </c>
      <c r="P70" s="221" t="str">
        <f>IF('Ranks-Earned'!P70&lt;&gt;"",IF(Requirements!GZ70="","",Requirements!GZ70),"")</f>
        <v/>
      </c>
      <c r="Q70" s="221" t="str">
        <f>IF('Ranks-Earned'!Q70&lt;&gt;"",IF(Requirements!HG70="","",Requirements!HG70),"")</f>
        <v/>
      </c>
      <c r="R70" s="221" t="str">
        <f>IF('Ranks-Earned'!R70&lt;&gt;"",IF(Requirements!HN70="","",Requirements!HN70),"")</f>
        <v/>
      </c>
    </row>
    <row r="71" spans="1:18" x14ac:dyDescent="0.3">
      <c r="A71" s="31" t="str">
        <f>IF(Requirements!A71="","",Requirements!A71)</f>
        <v/>
      </c>
      <c r="B71" s="33" t="str">
        <f>IF(Requirements!B71="","",Requirements!B71)</f>
        <v/>
      </c>
      <c r="C71" s="221" t="str">
        <f>IF('Ranks-Earned'!C71&lt;&gt;"",IF(Requirements!V71="","",Requirements!V71),"")</f>
        <v/>
      </c>
      <c r="D71" s="221" t="str">
        <f>IF('Ranks-Earned'!D71&lt;&gt;"",IF(Requirements!AX71="","",Requirements!AX71),"")</f>
        <v/>
      </c>
      <c r="E71" s="221" t="str">
        <f>IF('Ranks-Earned'!E71&lt;&gt;"",IF(Requirements!CK71="","",Requirements!CK71),"")</f>
        <v/>
      </c>
      <c r="F71" s="221" t="str">
        <f>IF('Ranks-Earned'!F71&lt;&gt;"",IF(Requirements!DY71="","",Requirements!DY71),"")</f>
        <v/>
      </c>
      <c r="G71" s="221" t="str">
        <f>IF('Ranks-Earned'!G71&lt;&gt;"",IF(Requirements!EJ71="","",Requirements!EJ71),"")</f>
        <v/>
      </c>
      <c r="H71" s="221" t="str">
        <f>IF('Ranks-Earned'!H71&lt;&gt;"",IF(Requirements!ET71="","",Requirements!ET71),"")</f>
        <v/>
      </c>
      <c r="I71" s="221" t="str">
        <f>IF('Ranks-Earned'!I71&lt;&gt;"",IF(Requirements!FC71="","",Requirements!FC71),"")</f>
        <v/>
      </c>
      <c r="J71" s="221" t="str">
        <f>IF('Ranks-Earned'!J71&lt;&gt;"",IF(Requirements!FJ71="","",Requirements!FJ71),"")</f>
        <v/>
      </c>
      <c r="K71" s="221" t="str">
        <f>IF('Ranks-Earned'!K71&lt;&gt;"",IF(Requirements!FQ71="","",Requirements!FQ71),"")</f>
        <v/>
      </c>
      <c r="L71" s="221" t="str">
        <f>IF('Ranks-Earned'!L71&lt;&gt;"",IF(Requirements!FX71="","",Requirements!FX71),"")</f>
        <v/>
      </c>
      <c r="M71" s="221" t="str">
        <f>IF('Ranks-Earned'!M71&lt;&gt;"",IF(Requirements!GE71="","",Requirements!GE71),"")</f>
        <v/>
      </c>
      <c r="N71" s="221" t="str">
        <f>IF('Ranks-Earned'!N71&lt;&gt;"",IF(Requirements!GL71="","",Requirements!GL71),"")</f>
        <v/>
      </c>
      <c r="O71" s="221" t="str">
        <f>IF('Ranks-Earned'!O71&lt;&gt;"",IF(Requirements!GS71="","",Requirements!GS71),"")</f>
        <v/>
      </c>
      <c r="P71" s="221" t="str">
        <f>IF('Ranks-Earned'!P71&lt;&gt;"",IF(Requirements!GZ71="","",Requirements!GZ71),"")</f>
        <v/>
      </c>
      <c r="Q71" s="221" t="str">
        <f>IF('Ranks-Earned'!Q71&lt;&gt;"",IF(Requirements!HG71="","",Requirements!HG71),"")</f>
        <v/>
      </c>
      <c r="R71" s="221" t="str">
        <f>IF('Ranks-Earned'!R71&lt;&gt;"",IF(Requirements!HN71="","",Requirements!HN71),"")</f>
        <v/>
      </c>
    </row>
    <row r="72" spans="1:18" x14ac:dyDescent="0.3">
      <c r="A72" s="31" t="str">
        <f>IF(Requirements!A72="","",Requirements!A72)</f>
        <v/>
      </c>
      <c r="B72" s="33" t="str">
        <f>IF(Requirements!B72="","",Requirements!B72)</f>
        <v/>
      </c>
      <c r="C72" s="221" t="str">
        <f>IF('Ranks-Earned'!C72&lt;&gt;"",IF(Requirements!V72="","",Requirements!V72),"")</f>
        <v/>
      </c>
      <c r="D72" s="221" t="str">
        <f>IF('Ranks-Earned'!D72&lt;&gt;"",IF(Requirements!AX72="","",Requirements!AX72),"")</f>
        <v/>
      </c>
      <c r="E72" s="221" t="str">
        <f>IF('Ranks-Earned'!E72&lt;&gt;"",IF(Requirements!CK72="","",Requirements!CK72),"")</f>
        <v/>
      </c>
      <c r="F72" s="221" t="str">
        <f>IF('Ranks-Earned'!F72&lt;&gt;"",IF(Requirements!DY72="","",Requirements!DY72),"")</f>
        <v/>
      </c>
      <c r="G72" s="221" t="str">
        <f>IF('Ranks-Earned'!G72&lt;&gt;"",IF(Requirements!EJ72="","",Requirements!EJ72),"")</f>
        <v/>
      </c>
      <c r="H72" s="221" t="str">
        <f>IF('Ranks-Earned'!H72&lt;&gt;"",IF(Requirements!ET72="","",Requirements!ET72),"")</f>
        <v/>
      </c>
      <c r="I72" s="221" t="str">
        <f>IF('Ranks-Earned'!I72&lt;&gt;"",IF(Requirements!FC72="","",Requirements!FC72),"")</f>
        <v/>
      </c>
      <c r="J72" s="221" t="str">
        <f>IF('Ranks-Earned'!J72&lt;&gt;"",IF(Requirements!FJ72="","",Requirements!FJ72),"")</f>
        <v/>
      </c>
      <c r="K72" s="221" t="str">
        <f>IF('Ranks-Earned'!K72&lt;&gt;"",IF(Requirements!FQ72="","",Requirements!FQ72),"")</f>
        <v/>
      </c>
      <c r="L72" s="221" t="str">
        <f>IF('Ranks-Earned'!L72&lt;&gt;"",IF(Requirements!FX72="","",Requirements!FX72),"")</f>
        <v/>
      </c>
      <c r="M72" s="221" t="str">
        <f>IF('Ranks-Earned'!M72&lt;&gt;"",IF(Requirements!GE72="","",Requirements!GE72),"")</f>
        <v/>
      </c>
      <c r="N72" s="221" t="str">
        <f>IF('Ranks-Earned'!N72&lt;&gt;"",IF(Requirements!GL72="","",Requirements!GL72),"")</f>
        <v/>
      </c>
      <c r="O72" s="221" t="str">
        <f>IF('Ranks-Earned'!O72&lt;&gt;"",IF(Requirements!GS72="","",Requirements!GS72),"")</f>
        <v/>
      </c>
      <c r="P72" s="221" t="str">
        <f>IF('Ranks-Earned'!P72&lt;&gt;"",IF(Requirements!GZ72="","",Requirements!GZ72),"")</f>
        <v/>
      </c>
      <c r="Q72" s="221" t="str">
        <f>IF('Ranks-Earned'!Q72&lt;&gt;"",IF(Requirements!HG72="","",Requirements!HG72),"")</f>
        <v/>
      </c>
      <c r="R72" s="221" t="str">
        <f>IF('Ranks-Earned'!R72&lt;&gt;"",IF(Requirements!HN72="","",Requirements!HN72),"")</f>
        <v/>
      </c>
    </row>
    <row r="73" spans="1:18" x14ac:dyDescent="0.3">
      <c r="A73" s="31" t="str">
        <f>IF(Requirements!A73="","",Requirements!A73)</f>
        <v/>
      </c>
      <c r="B73" s="33" t="str">
        <f>IF(Requirements!B73="","",Requirements!B73)</f>
        <v/>
      </c>
      <c r="C73" s="221" t="str">
        <f>IF('Ranks-Earned'!C73&lt;&gt;"",IF(Requirements!V73="","",Requirements!V73),"")</f>
        <v/>
      </c>
      <c r="D73" s="221" t="str">
        <f>IF('Ranks-Earned'!D73&lt;&gt;"",IF(Requirements!AX73="","",Requirements!AX73),"")</f>
        <v/>
      </c>
      <c r="E73" s="221" t="str">
        <f>IF('Ranks-Earned'!E73&lt;&gt;"",IF(Requirements!CK73="","",Requirements!CK73),"")</f>
        <v/>
      </c>
      <c r="F73" s="221" t="str">
        <f>IF('Ranks-Earned'!F73&lt;&gt;"",IF(Requirements!DY73="","",Requirements!DY73),"")</f>
        <v/>
      </c>
      <c r="G73" s="221" t="str">
        <f>IF('Ranks-Earned'!G73&lt;&gt;"",IF(Requirements!EJ73="","",Requirements!EJ73),"")</f>
        <v/>
      </c>
      <c r="H73" s="221" t="str">
        <f>IF('Ranks-Earned'!H73&lt;&gt;"",IF(Requirements!ET73="","",Requirements!ET73),"")</f>
        <v/>
      </c>
      <c r="I73" s="221" t="str">
        <f>IF('Ranks-Earned'!I73&lt;&gt;"",IF(Requirements!FC73="","",Requirements!FC73),"")</f>
        <v/>
      </c>
      <c r="J73" s="221" t="str">
        <f>IF('Ranks-Earned'!J73&lt;&gt;"",IF(Requirements!FJ73="","",Requirements!FJ73),"")</f>
        <v/>
      </c>
      <c r="K73" s="221" t="str">
        <f>IF('Ranks-Earned'!K73&lt;&gt;"",IF(Requirements!FQ73="","",Requirements!FQ73),"")</f>
        <v/>
      </c>
      <c r="L73" s="221" t="str">
        <f>IF('Ranks-Earned'!L73&lt;&gt;"",IF(Requirements!FX73="","",Requirements!FX73),"")</f>
        <v/>
      </c>
      <c r="M73" s="221" t="str">
        <f>IF('Ranks-Earned'!M73&lt;&gt;"",IF(Requirements!GE73="","",Requirements!GE73),"")</f>
        <v/>
      </c>
      <c r="N73" s="221" t="str">
        <f>IF('Ranks-Earned'!N73&lt;&gt;"",IF(Requirements!GL73="","",Requirements!GL73),"")</f>
        <v/>
      </c>
      <c r="O73" s="221" t="str">
        <f>IF('Ranks-Earned'!O73&lt;&gt;"",IF(Requirements!GS73="","",Requirements!GS73),"")</f>
        <v/>
      </c>
      <c r="P73" s="221" t="str">
        <f>IF('Ranks-Earned'!P73&lt;&gt;"",IF(Requirements!GZ73="","",Requirements!GZ73),"")</f>
        <v/>
      </c>
      <c r="Q73" s="221" t="str">
        <f>IF('Ranks-Earned'!Q73&lt;&gt;"",IF(Requirements!HG73="","",Requirements!HG73),"")</f>
        <v/>
      </c>
      <c r="R73" s="221" t="str">
        <f>IF('Ranks-Earned'!R73&lt;&gt;"",IF(Requirements!HN73="","",Requirements!HN73),"")</f>
        <v/>
      </c>
    </row>
    <row r="74" spans="1:18" x14ac:dyDescent="0.3">
      <c r="A74" s="31" t="str">
        <f>IF(Requirements!A74="","",Requirements!A74)</f>
        <v/>
      </c>
      <c r="B74" s="33" t="str">
        <f>IF(Requirements!B74="","",Requirements!B74)</f>
        <v/>
      </c>
      <c r="C74" s="221" t="str">
        <f>IF('Ranks-Earned'!C74&lt;&gt;"",IF(Requirements!V74="","",Requirements!V74),"")</f>
        <v/>
      </c>
      <c r="D74" s="221" t="str">
        <f>IF('Ranks-Earned'!D74&lt;&gt;"",IF(Requirements!AX74="","",Requirements!AX74),"")</f>
        <v/>
      </c>
      <c r="E74" s="221" t="str">
        <f>IF('Ranks-Earned'!E74&lt;&gt;"",IF(Requirements!CK74="","",Requirements!CK74),"")</f>
        <v/>
      </c>
      <c r="F74" s="221" t="str">
        <f>IF('Ranks-Earned'!F74&lt;&gt;"",IF(Requirements!DY74="","",Requirements!DY74),"")</f>
        <v/>
      </c>
      <c r="G74" s="221" t="str">
        <f>IF('Ranks-Earned'!G74&lt;&gt;"",IF(Requirements!EJ74="","",Requirements!EJ74),"")</f>
        <v/>
      </c>
      <c r="H74" s="221" t="str">
        <f>IF('Ranks-Earned'!H74&lt;&gt;"",IF(Requirements!ET74="","",Requirements!ET74),"")</f>
        <v/>
      </c>
      <c r="I74" s="221" t="str">
        <f>IF('Ranks-Earned'!I74&lt;&gt;"",IF(Requirements!FC74="","",Requirements!FC74),"")</f>
        <v/>
      </c>
      <c r="J74" s="221" t="str">
        <f>IF('Ranks-Earned'!J74&lt;&gt;"",IF(Requirements!FJ74="","",Requirements!FJ74),"")</f>
        <v/>
      </c>
      <c r="K74" s="221" t="str">
        <f>IF('Ranks-Earned'!K74&lt;&gt;"",IF(Requirements!FQ74="","",Requirements!FQ74),"")</f>
        <v/>
      </c>
      <c r="L74" s="221" t="str">
        <f>IF('Ranks-Earned'!L74&lt;&gt;"",IF(Requirements!FX74="","",Requirements!FX74),"")</f>
        <v/>
      </c>
      <c r="M74" s="221" t="str">
        <f>IF('Ranks-Earned'!M74&lt;&gt;"",IF(Requirements!GE74="","",Requirements!GE74),"")</f>
        <v/>
      </c>
      <c r="N74" s="221" t="str">
        <f>IF('Ranks-Earned'!N74&lt;&gt;"",IF(Requirements!GL74="","",Requirements!GL74),"")</f>
        <v/>
      </c>
      <c r="O74" s="221" t="str">
        <f>IF('Ranks-Earned'!O74&lt;&gt;"",IF(Requirements!GS74="","",Requirements!GS74),"")</f>
        <v/>
      </c>
      <c r="P74" s="221" t="str">
        <f>IF('Ranks-Earned'!P74&lt;&gt;"",IF(Requirements!GZ74="","",Requirements!GZ74),"")</f>
        <v/>
      </c>
      <c r="Q74" s="221" t="str">
        <f>IF('Ranks-Earned'!Q74&lt;&gt;"",IF(Requirements!HG74="","",Requirements!HG74),"")</f>
        <v/>
      </c>
      <c r="R74" s="221" t="str">
        <f>IF('Ranks-Earned'!R74&lt;&gt;"",IF(Requirements!HN74="","",Requirements!HN74),"")</f>
        <v/>
      </c>
    </row>
    <row r="75" spans="1:18" x14ac:dyDescent="0.3">
      <c r="A75" s="31" t="str">
        <f>IF(Requirements!A75="","",Requirements!A75)</f>
        <v/>
      </c>
      <c r="B75" s="33" t="str">
        <f>IF(Requirements!B75="","",Requirements!B75)</f>
        <v/>
      </c>
      <c r="C75" s="221" t="str">
        <f>IF('Ranks-Earned'!C75&lt;&gt;"",IF(Requirements!V75="","",Requirements!V75),"")</f>
        <v/>
      </c>
      <c r="D75" s="221" t="str">
        <f>IF('Ranks-Earned'!D75&lt;&gt;"",IF(Requirements!AX75="","",Requirements!AX75),"")</f>
        <v/>
      </c>
      <c r="E75" s="221" t="str">
        <f>IF('Ranks-Earned'!E75&lt;&gt;"",IF(Requirements!CK75="","",Requirements!CK75),"")</f>
        <v/>
      </c>
      <c r="F75" s="221" t="str">
        <f>IF('Ranks-Earned'!F75&lt;&gt;"",IF(Requirements!DY75="","",Requirements!DY75),"")</f>
        <v/>
      </c>
      <c r="G75" s="221" t="str">
        <f>IF('Ranks-Earned'!G75&lt;&gt;"",IF(Requirements!EJ75="","",Requirements!EJ75),"")</f>
        <v/>
      </c>
      <c r="H75" s="221" t="str">
        <f>IF('Ranks-Earned'!H75&lt;&gt;"",IF(Requirements!ET75="","",Requirements!ET75),"")</f>
        <v/>
      </c>
      <c r="I75" s="221" t="str">
        <f>IF('Ranks-Earned'!I75&lt;&gt;"",IF(Requirements!FC75="","",Requirements!FC75),"")</f>
        <v/>
      </c>
      <c r="J75" s="221" t="str">
        <f>IF('Ranks-Earned'!J75&lt;&gt;"",IF(Requirements!FJ75="","",Requirements!FJ75),"")</f>
        <v/>
      </c>
      <c r="K75" s="221" t="str">
        <f>IF('Ranks-Earned'!K75&lt;&gt;"",IF(Requirements!FQ75="","",Requirements!FQ75),"")</f>
        <v/>
      </c>
      <c r="L75" s="221" t="str">
        <f>IF('Ranks-Earned'!L75&lt;&gt;"",IF(Requirements!FX75="","",Requirements!FX75),"")</f>
        <v/>
      </c>
      <c r="M75" s="221" t="str">
        <f>IF('Ranks-Earned'!M75&lt;&gt;"",IF(Requirements!GE75="","",Requirements!GE75),"")</f>
        <v/>
      </c>
      <c r="N75" s="221" t="str">
        <f>IF('Ranks-Earned'!N75&lt;&gt;"",IF(Requirements!GL75="","",Requirements!GL75),"")</f>
        <v/>
      </c>
      <c r="O75" s="221" t="str">
        <f>IF('Ranks-Earned'!O75&lt;&gt;"",IF(Requirements!GS75="","",Requirements!GS75),"")</f>
        <v/>
      </c>
      <c r="P75" s="221" t="str">
        <f>IF('Ranks-Earned'!P75&lt;&gt;"",IF(Requirements!GZ75="","",Requirements!GZ75),"")</f>
        <v/>
      </c>
      <c r="Q75" s="221" t="str">
        <f>IF('Ranks-Earned'!Q75&lt;&gt;"",IF(Requirements!HG75="","",Requirements!HG75),"")</f>
        <v/>
      </c>
      <c r="R75" s="221" t="str">
        <f>IF('Ranks-Earned'!R75&lt;&gt;"",IF(Requirements!HN75="","",Requirements!HN75),"")</f>
        <v/>
      </c>
    </row>
    <row r="76" spans="1:18" x14ac:dyDescent="0.3">
      <c r="A76" s="31" t="str">
        <f>IF(Requirements!A76="","",Requirements!A76)</f>
        <v/>
      </c>
      <c r="B76" s="33" t="str">
        <f>IF(Requirements!B76="","",Requirements!B76)</f>
        <v/>
      </c>
      <c r="C76" s="221" t="str">
        <f>IF('Ranks-Earned'!C76&lt;&gt;"",IF(Requirements!V76="","",Requirements!V76),"")</f>
        <v/>
      </c>
      <c r="D76" s="221" t="str">
        <f>IF('Ranks-Earned'!D76&lt;&gt;"",IF(Requirements!AX76="","",Requirements!AX76),"")</f>
        <v/>
      </c>
      <c r="E76" s="221" t="str">
        <f>IF('Ranks-Earned'!E76&lt;&gt;"",IF(Requirements!CK76="","",Requirements!CK76),"")</f>
        <v/>
      </c>
      <c r="F76" s="221" t="str">
        <f>IF('Ranks-Earned'!F76&lt;&gt;"",IF(Requirements!DY76="","",Requirements!DY76),"")</f>
        <v/>
      </c>
      <c r="G76" s="221" t="str">
        <f>IF('Ranks-Earned'!G76&lt;&gt;"",IF(Requirements!EJ76="","",Requirements!EJ76),"")</f>
        <v/>
      </c>
      <c r="H76" s="221" t="str">
        <f>IF('Ranks-Earned'!H76&lt;&gt;"",IF(Requirements!ET76="","",Requirements!ET76),"")</f>
        <v/>
      </c>
      <c r="I76" s="221" t="str">
        <f>IF('Ranks-Earned'!I76&lt;&gt;"",IF(Requirements!FC76="","",Requirements!FC76),"")</f>
        <v/>
      </c>
      <c r="J76" s="221" t="str">
        <f>IF('Ranks-Earned'!J76&lt;&gt;"",IF(Requirements!FJ76="","",Requirements!FJ76),"")</f>
        <v/>
      </c>
      <c r="K76" s="221" t="str">
        <f>IF('Ranks-Earned'!K76&lt;&gt;"",IF(Requirements!FQ76="","",Requirements!FQ76),"")</f>
        <v/>
      </c>
      <c r="L76" s="221" t="str">
        <f>IF('Ranks-Earned'!L76&lt;&gt;"",IF(Requirements!FX76="","",Requirements!FX76),"")</f>
        <v/>
      </c>
      <c r="M76" s="221" t="str">
        <f>IF('Ranks-Earned'!M76&lt;&gt;"",IF(Requirements!GE76="","",Requirements!GE76),"")</f>
        <v/>
      </c>
      <c r="N76" s="221" t="str">
        <f>IF('Ranks-Earned'!N76&lt;&gt;"",IF(Requirements!GL76="","",Requirements!GL76),"")</f>
        <v/>
      </c>
      <c r="O76" s="221" t="str">
        <f>IF('Ranks-Earned'!O76&lt;&gt;"",IF(Requirements!GS76="","",Requirements!GS76),"")</f>
        <v/>
      </c>
      <c r="P76" s="221" t="str">
        <f>IF('Ranks-Earned'!P76&lt;&gt;"",IF(Requirements!GZ76="","",Requirements!GZ76),"")</f>
        <v/>
      </c>
      <c r="Q76" s="221" t="str">
        <f>IF('Ranks-Earned'!Q76&lt;&gt;"",IF(Requirements!HG76="","",Requirements!HG76),"")</f>
        <v/>
      </c>
      <c r="R76" s="221" t="str">
        <f>IF('Ranks-Earned'!R76&lt;&gt;"",IF(Requirements!HN76="","",Requirements!HN76),"")</f>
        <v/>
      </c>
    </row>
    <row r="77" spans="1:18" x14ac:dyDescent="0.3">
      <c r="A77" s="31" t="str">
        <f>IF(Requirements!A77="","",Requirements!A77)</f>
        <v/>
      </c>
      <c r="B77" s="33" t="str">
        <f>IF(Requirements!B77="","",Requirements!B77)</f>
        <v/>
      </c>
      <c r="C77" s="221" t="str">
        <f>IF('Ranks-Earned'!C77&lt;&gt;"",IF(Requirements!V77="","",Requirements!V77),"")</f>
        <v/>
      </c>
      <c r="D77" s="221" t="str">
        <f>IF('Ranks-Earned'!D77&lt;&gt;"",IF(Requirements!AX77="","",Requirements!AX77),"")</f>
        <v/>
      </c>
      <c r="E77" s="221" t="str">
        <f>IF('Ranks-Earned'!E77&lt;&gt;"",IF(Requirements!CK77="","",Requirements!CK77),"")</f>
        <v/>
      </c>
      <c r="F77" s="221" t="str">
        <f>IF('Ranks-Earned'!F77&lt;&gt;"",IF(Requirements!DY77="","",Requirements!DY77),"")</f>
        <v/>
      </c>
      <c r="G77" s="221" t="str">
        <f>IF('Ranks-Earned'!G77&lt;&gt;"",IF(Requirements!EJ77="","",Requirements!EJ77),"")</f>
        <v/>
      </c>
      <c r="H77" s="221" t="str">
        <f>IF('Ranks-Earned'!H77&lt;&gt;"",IF(Requirements!ET77="","",Requirements!ET77),"")</f>
        <v/>
      </c>
      <c r="I77" s="221" t="str">
        <f>IF('Ranks-Earned'!I77&lt;&gt;"",IF(Requirements!FC77="","",Requirements!FC77),"")</f>
        <v/>
      </c>
      <c r="J77" s="221" t="str">
        <f>IF('Ranks-Earned'!J77&lt;&gt;"",IF(Requirements!FJ77="","",Requirements!FJ77),"")</f>
        <v/>
      </c>
      <c r="K77" s="221" t="str">
        <f>IF('Ranks-Earned'!K77&lt;&gt;"",IF(Requirements!FQ77="","",Requirements!FQ77),"")</f>
        <v/>
      </c>
      <c r="L77" s="221" t="str">
        <f>IF('Ranks-Earned'!L77&lt;&gt;"",IF(Requirements!FX77="","",Requirements!FX77),"")</f>
        <v/>
      </c>
      <c r="M77" s="221" t="str">
        <f>IF('Ranks-Earned'!M77&lt;&gt;"",IF(Requirements!GE77="","",Requirements!GE77),"")</f>
        <v/>
      </c>
      <c r="N77" s="221" t="str">
        <f>IF('Ranks-Earned'!N77&lt;&gt;"",IF(Requirements!GL77="","",Requirements!GL77),"")</f>
        <v/>
      </c>
      <c r="O77" s="221" t="str">
        <f>IF('Ranks-Earned'!O77&lt;&gt;"",IF(Requirements!GS77="","",Requirements!GS77),"")</f>
        <v/>
      </c>
      <c r="P77" s="221" t="str">
        <f>IF('Ranks-Earned'!P77&lt;&gt;"",IF(Requirements!GZ77="","",Requirements!GZ77),"")</f>
        <v/>
      </c>
      <c r="Q77" s="221" t="str">
        <f>IF('Ranks-Earned'!Q77&lt;&gt;"",IF(Requirements!HG77="","",Requirements!HG77),"")</f>
        <v/>
      </c>
      <c r="R77" s="221" t="str">
        <f>IF('Ranks-Earned'!R77&lt;&gt;"",IF(Requirements!HN77="","",Requirements!HN77),"")</f>
        <v/>
      </c>
    </row>
    <row r="78" spans="1:18" x14ac:dyDescent="0.3">
      <c r="A78" s="31" t="str">
        <f>IF(Requirements!A78="","",Requirements!A78)</f>
        <v/>
      </c>
      <c r="B78" s="33" t="str">
        <f>IF(Requirements!B78="","",Requirements!B78)</f>
        <v/>
      </c>
      <c r="C78" s="221" t="str">
        <f>IF('Ranks-Earned'!C78&lt;&gt;"",IF(Requirements!V78="","",Requirements!V78),"")</f>
        <v/>
      </c>
      <c r="D78" s="221" t="str">
        <f>IF('Ranks-Earned'!D78&lt;&gt;"",IF(Requirements!AX78="","",Requirements!AX78),"")</f>
        <v/>
      </c>
      <c r="E78" s="221" t="str">
        <f>IF('Ranks-Earned'!E78&lt;&gt;"",IF(Requirements!CK78="","",Requirements!CK78),"")</f>
        <v/>
      </c>
      <c r="F78" s="221" t="str">
        <f>IF('Ranks-Earned'!F78&lt;&gt;"",IF(Requirements!DY78="","",Requirements!DY78),"")</f>
        <v/>
      </c>
      <c r="G78" s="221" t="str">
        <f>IF('Ranks-Earned'!G78&lt;&gt;"",IF(Requirements!EJ78="","",Requirements!EJ78),"")</f>
        <v/>
      </c>
      <c r="H78" s="221" t="str">
        <f>IF('Ranks-Earned'!H78&lt;&gt;"",IF(Requirements!ET78="","",Requirements!ET78),"")</f>
        <v/>
      </c>
      <c r="I78" s="221" t="str">
        <f>IF('Ranks-Earned'!I78&lt;&gt;"",IF(Requirements!FC78="","",Requirements!FC78),"")</f>
        <v/>
      </c>
      <c r="J78" s="221" t="str">
        <f>IF('Ranks-Earned'!J78&lt;&gt;"",IF(Requirements!FJ78="","",Requirements!FJ78),"")</f>
        <v/>
      </c>
      <c r="K78" s="221" t="str">
        <f>IF('Ranks-Earned'!K78&lt;&gt;"",IF(Requirements!FQ78="","",Requirements!FQ78),"")</f>
        <v/>
      </c>
      <c r="L78" s="221" t="str">
        <f>IF('Ranks-Earned'!L78&lt;&gt;"",IF(Requirements!FX78="","",Requirements!FX78),"")</f>
        <v/>
      </c>
      <c r="M78" s="221" t="str">
        <f>IF('Ranks-Earned'!M78&lt;&gt;"",IF(Requirements!GE78="","",Requirements!GE78),"")</f>
        <v/>
      </c>
      <c r="N78" s="221" t="str">
        <f>IF('Ranks-Earned'!N78&lt;&gt;"",IF(Requirements!GL78="","",Requirements!GL78),"")</f>
        <v/>
      </c>
      <c r="O78" s="221" t="str">
        <f>IF('Ranks-Earned'!O78&lt;&gt;"",IF(Requirements!GS78="","",Requirements!GS78),"")</f>
        <v/>
      </c>
      <c r="P78" s="221" t="str">
        <f>IF('Ranks-Earned'!P78&lt;&gt;"",IF(Requirements!GZ78="","",Requirements!GZ78),"")</f>
        <v/>
      </c>
      <c r="Q78" s="221" t="str">
        <f>IF('Ranks-Earned'!Q78&lt;&gt;"",IF(Requirements!HG78="","",Requirements!HG78),"")</f>
        <v/>
      </c>
      <c r="R78" s="221" t="str">
        <f>IF('Ranks-Earned'!R78&lt;&gt;"",IF(Requirements!HN78="","",Requirements!HN78),"")</f>
        <v/>
      </c>
    </row>
    <row r="79" spans="1:18" x14ac:dyDescent="0.3">
      <c r="A79" s="31" t="str">
        <f>IF(Requirements!A79="","",Requirements!A79)</f>
        <v/>
      </c>
      <c r="B79" s="33" t="str">
        <f>IF(Requirements!B79="","",Requirements!B79)</f>
        <v/>
      </c>
      <c r="C79" s="221" t="str">
        <f>IF('Ranks-Earned'!C79&lt;&gt;"",IF(Requirements!V79="","",Requirements!V79),"")</f>
        <v/>
      </c>
      <c r="D79" s="221" t="str">
        <f>IF('Ranks-Earned'!D79&lt;&gt;"",IF(Requirements!AX79="","",Requirements!AX79),"")</f>
        <v/>
      </c>
      <c r="E79" s="221" t="str">
        <f>IF('Ranks-Earned'!E79&lt;&gt;"",IF(Requirements!CK79="","",Requirements!CK79),"")</f>
        <v/>
      </c>
      <c r="F79" s="221" t="str">
        <f>IF('Ranks-Earned'!F79&lt;&gt;"",IF(Requirements!DY79="","",Requirements!DY79),"")</f>
        <v/>
      </c>
      <c r="G79" s="221" t="str">
        <f>IF('Ranks-Earned'!G79&lt;&gt;"",IF(Requirements!EJ79="","",Requirements!EJ79),"")</f>
        <v/>
      </c>
      <c r="H79" s="221" t="str">
        <f>IF('Ranks-Earned'!H79&lt;&gt;"",IF(Requirements!ET79="","",Requirements!ET79),"")</f>
        <v/>
      </c>
      <c r="I79" s="221" t="str">
        <f>IF('Ranks-Earned'!I79&lt;&gt;"",IF(Requirements!FC79="","",Requirements!FC79),"")</f>
        <v/>
      </c>
      <c r="J79" s="221" t="str">
        <f>IF('Ranks-Earned'!J79&lt;&gt;"",IF(Requirements!FJ79="","",Requirements!FJ79),"")</f>
        <v/>
      </c>
      <c r="K79" s="221" t="str">
        <f>IF('Ranks-Earned'!K79&lt;&gt;"",IF(Requirements!FQ79="","",Requirements!FQ79),"")</f>
        <v/>
      </c>
      <c r="L79" s="221" t="str">
        <f>IF('Ranks-Earned'!L79&lt;&gt;"",IF(Requirements!FX79="","",Requirements!FX79),"")</f>
        <v/>
      </c>
      <c r="M79" s="221" t="str">
        <f>IF('Ranks-Earned'!M79&lt;&gt;"",IF(Requirements!GE79="","",Requirements!GE79),"")</f>
        <v/>
      </c>
      <c r="N79" s="221" t="str">
        <f>IF('Ranks-Earned'!N79&lt;&gt;"",IF(Requirements!GL79="","",Requirements!GL79),"")</f>
        <v/>
      </c>
      <c r="O79" s="221" t="str">
        <f>IF('Ranks-Earned'!O79&lt;&gt;"",IF(Requirements!GS79="","",Requirements!GS79),"")</f>
        <v/>
      </c>
      <c r="P79" s="221" t="str">
        <f>IF('Ranks-Earned'!P79&lt;&gt;"",IF(Requirements!GZ79="","",Requirements!GZ79),"")</f>
        <v/>
      </c>
      <c r="Q79" s="221" t="str">
        <f>IF('Ranks-Earned'!Q79&lt;&gt;"",IF(Requirements!HG79="","",Requirements!HG79),"")</f>
        <v/>
      </c>
      <c r="R79" s="221" t="str">
        <f>IF('Ranks-Earned'!R79&lt;&gt;"",IF(Requirements!HN79="","",Requirements!HN79),"")</f>
        <v/>
      </c>
    </row>
    <row r="80" spans="1:18" x14ac:dyDescent="0.3">
      <c r="A80" s="31" t="str">
        <f>IF(Requirements!A80="","",Requirements!A80)</f>
        <v/>
      </c>
      <c r="B80" s="33" t="str">
        <f>IF(Requirements!B80="","",Requirements!B80)</f>
        <v/>
      </c>
      <c r="C80" s="221" t="str">
        <f>IF('Ranks-Earned'!C80&lt;&gt;"",IF(Requirements!V80="","",Requirements!V80),"")</f>
        <v/>
      </c>
      <c r="D80" s="221" t="str">
        <f>IF('Ranks-Earned'!D80&lt;&gt;"",IF(Requirements!AX80="","",Requirements!AX80),"")</f>
        <v/>
      </c>
      <c r="E80" s="221" t="str">
        <f>IF('Ranks-Earned'!E80&lt;&gt;"",IF(Requirements!CK80="","",Requirements!CK80),"")</f>
        <v/>
      </c>
      <c r="F80" s="221" t="str">
        <f>IF('Ranks-Earned'!F80&lt;&gt;"",IF(Requirements!DY80="","",Requirements!DY80),"")</f>
        <v/>
      </c>
      <c r="G80" s="221" t="str">
        <f>IF('Ranks-Earned'!G80&lt;&gt;"",IF(Requirements!EJ80="","",Requirements!EJ80),"")</f>
        <v/>
      </c>
      <c r="H80" s="221" t="str">
        <f>IF('Ranks-Earned'!H80&lt;&gt;"",IF(Requirements!ET80="","",Requirements!ET80),"")</f>
        <v/>
      </c>
      <c r="I80" s="221" t="str">
        <f>IF('Ranks-Earned'!I80&lt;&gt;"",IF(Requirements!FC80="","",Requirements!FC80),"")</f>
        <v/>
      </c>
      <c r="J80" s="221" t="str">
        <f>IF('Ranks-Earned'!J80&lt;&gt;"",IF(Requirements!FJ80="","",Requirements!FJ80),"")</f>
        <v/>
      </c>
      <c r="K80" s="221" t="str">
        <f>IF('Ranks-Earned'!K80&lt;&gt;"",IF(Requirements!FQ80="","",Requirements!FQ80),"")</f>
        <v/>
      </c>
      <c r="L80" s="221" t="str">
        <f>IF('Ranks-Earned'!L80&lt;&gt;"",IF(Requirements!FX80="","",Requirements!FX80),"")</f>
        <v/>
      </c>
      <c r="M80" s="221" t="str">
        <f>IF('Ranks-Earned'!M80&lt;&gt;"",IF(Requirements!GE80="","",Requirements!GE80),"")</f>
        <v/>
      </c>
      <c r="N80" s="221" t="str">
        <f>IF('Ranks-Earned'!N80&lt;&gt;"",IF(Requirements!GL80="","",Requirements!GL80),"")</f>
        <v/>
      </c>
      <c r="O80" s="221" t="str">
        <f>IF('Ranks-Earned'!O80&lt;&gt;"",IF(Requirements!GS80="","",Requirements!GS80),"")</f>
        <v/>
      </c>
      <c r="P80" s="221" t="str">
        <f>IF('Ranks-Earned'!P80&lt;&gt;"",IF(Requirements!GZ80="","",Requirements!GZ80),"")</f>
        <v/>
      </c>
      <c r="Q80" s="221" t="str">
        <f>IF('Ranks-Earned'!Q80&lt;&gt;"",IF(Requirements!HG80="","",Requirements!HG80),"")</f>
        <v/>
      </c>
      <c r="R80" s="221" t="str">
        <f>IF('Ranks-Earned'!R80&lt;&gt;"",IF(Requirements!HN80="","",Requirements!HN80),"")</f>
        <v/>
      </c>
    </row>
    <row r="81" spans="1:18" x14ac:dyDescent="0.3">
      <c r="A81" s="31" t="str">
        <f>IF(Requirements!A81="","",Requirements!A81)</f>
        <v/>
      </c>
      <c r="B81" s="33" t="str">
        <f>IF(Requirements!B81="","",Requirements!B81)</f>
        <v/>
      </c>
      <c r="C81" s="221" t="str">
        <f>IF('Ranks-Earned'!C81&lt;&gt;"",IF(Requirements!V81="","",Requirements!V81),"")</f>
        <v/>
      </c>
      <c r="D81" s="221" t="str">
        <f>IF('Ranks-Earned'!D81&lt;&gt;"",IF(Requirements!AX81="","",Requirements!AX81),"")</f>
        <v/>
      </c>
      <c r="E81" s="221" t="str">
        <f>IF('Ranks-Earned'!E81&lt;&gt;"",IF(Requirements!CK81="","",Requirements!CK81),"")</f>
        <v/>
      </c>
      <c r="F81" s="221" t="str">
        <f>IF('Ranks-Earned'!F81&lt;&gt;"",IF(Requirements!DY81="","",Requirements!DY81),"")</f>
        <v/>
      </c>
      <c r="G81" s="221" t="str">
        <f>IF('Ranks-Earned'!G81&lt;&gt;"",IF(Requirements!EJ81="","",Requirements!EJ81),"")</f>
        <v/>
      </c>
      <c r="H81" s="221" t="str">
        <f>IF('Ranks-Earned'!H81&lt;&gt;"",IF(Requirements!ET81="","",Requirements!ET81),"")</f>
        <v/>
      </c>
      <c r="I81" s="221" t="str">
        <f>IF('Ranks-Earned'!I81&lt;&gt;"",IF(Requirements!FC81="","",Requirements!FC81),"")</f>
        <v/>
      </c>
      <c r="J81" s="221" t="str">
        <f>IF('Ranks-Earned'!J81&lt;&gt;"",IF(Requirements!FJ81="","",Requirements!FJ81),"")</f>
        <v/>
      </c>
      <c r="K81" s="221" t="str">
        <f>IF('Ranks-Earned'!K81&lt;&gt;"",IF(Requirements!FQ81="","",Requirements!FQ81),"")</f>
        <v/>
      </c>
      <c r="L81" s="221" t="str">
        <f>IF('Ranks-Earned'!L81&lt;&gt;"",IF(Requirements!FX81="","",Requirements!FX81),"")</f>
        <v/>
      </c>
      <c r="M81" s="221" t="str">
        <f>IF('Ranks-Earned'!M81&lt;&gt;"",IF(Requirements!GE81="","",Requirements!GE81),"")</f>
        <v/>
      </c>
      <c r="N81" s="221" t="str">
        <f>IF('Ranks-Earned'!N81&lt;&gt;"",IF(Requirements!GL81="","",Requirements!GL81),"")</f>
        <v/>
      </c>
      <c r="O81" s="221" t="str">
        <f>IF('Ranks-Earned'!O81&lt;&gt;"",IF(Requirements!GS81="","",Requirements!GS81),"")</f>
        <v/>
      </c>
      <c r="P81" s="221" t="str">
        <f>IF('Ranks-Earned'!P81&lt;&gt;"",IF(Requirements!GZ81="","",Requirements!GZ81),"")</f>
        <v/>
      </c>
      <c r="Q81" s="221" t="str">
        <f>IF('Ranks-Earned'!Q81&lt;&gt;"",IF(Requirements!HG81="","",Requirements!HG81),"")</f>
        <v/>
      </c>
      <c r="R81" s="221" t="str">
        <f>IF('Ranks-Earned'!R81&lt;&gt;"",IF(Requirements!HN81="","",Requirements!HN81),"")</f>
        <v/>
      </c>
    </row>
    <row r="82" spans="1:18" x14ac:dyDescent="0.3">
      <c r="A82" s="31" t="str">
        <f>IF(Requirements!A82="","",Requirements!A82)</f>
        <v/>
      </c>
      <c r="B82" s="33" t="str">
        <f>IF(Requirements!B82="","",Requirements!B82)</f>
        <v/>
      </c>
      <c r="C82" s="221" t="str">
        <f>IF('Ranks-Earned'!C82&lt;&gt;"",IF(Requirements!V82="","",Requirements!V82),"")</f>
        <v/>
      </c>
      <c r="D82" s="221" t="str">
        <f>IF('Ranks-Earned'!D82&lt;&gt;"",IF(Requirements!AX82="","",Requirements!AX82),"")</f>
        <v/>
      </c>
      <c r="E82" s="221" t="str">
        <f>IF('Ranks-Earned'!E82&lt;&gt;"",IF(Requirements!CK82="","",Requirements!CK82),"")</f>
        <v/>
      </c>
      <c r="F82" s="221" t="str">
        <f>IF('Ranks-Earned'!F82&lt;&gt;"",IF(Requirements!DY82="","",Requirements!DY82),"")</f>
        <v/>
      </c>
      <c r="G82" s="221" t="str">
        <f>IF('Ranks-Earned'!G82&lt;&gt;"",IF(Requirements!EJ82="","",Requirements!EJ82),"")</f>
        <v/>
      </c>
      <c r="H82" s="221" t="str">
        <f>IF('Ranks-Earned'!H82&lt;&gt;"",IF(Requirements!ET82="","",Requirements!ET82),"")</f>
        <v/>
      </c>
      <c r="I82" s="221" t="str">
        <f>IF('Ranks-Earned'!I82&lt;&gt;"",IF(Requirements!FC82="","",Requirements!FC82),"")</f>
        <v/>
      </c>
      <c r="J82" s="221" t="str">
        <f>IF('Ranks-Earned'!J82&lt;&gt;"",IF(Requirements!FJ82="","",Requirements!FJ82),"")</f>
        <v/>
      </c>
      <c r="K82" s="221" t="str">
        <f>IF('Ranks-Earned'!K82&lt;&gt;"",IF(Requirements!FQ82="","",Requirements!FQ82),"")</f>
        <v/>
      </c>
      <c r="L82" s="221" t="str">
        <f>IF('Ranks-Earned'!L82&lt;&gt;"",IF(Requirements!FX82="","",Requirements!FX82),"")</f>
        <v/>
      </c>
      <c r="M82" s="221" t="str">
        <f>IF('Ranks-Earned'!M82&lt;&gt;"",IF(Requirements!GE82="","",Requirements!GE82),"")</f>
        <v/>
      </c>
      <c r="N82" s="221" t="str">
        <f>IF('Ranks-Earned'!N82&lt;&gt;"",IF(Requirements!GL82="","",Requirements!GL82),"")</f>
        <v/>
      </c>
      <c r="O82" s="221" t="str">
        <f>IF('Ranks-Earned'!O82&lt;&gt;"",IF(Requirements!GS82="","",Requirements!GS82),"")</f>
        <v/>
      </c>
      <c r="P82" s="221" t="str">
        <f>IF('Ranks-Earned'!P82&lt;&gt;"",IF(Requirements!GZ82="","",Requirements!GZ82),"")</f>
        <v/>
      </c>
      <c r="Q82" s="221" t="str">
        <f>IF('Ranks-Earned'!Q82&lt;&gt;"",IF(Requirements!HG82="","",Requirements!HG82),"")</f>
        <v/>
      </c>
      <c r="R82" s="221" t="str">
        <f>IF('Ranks-Earned'!R82&lt;&gt;"",IF(Requirements!HN82="","",Requirements!HN82),"")</f>
        <v/>
      </c>
    </row>
    <row r="83" spans="1:18" x14ac:dyDescent="0.3">
      <c r="A83" s="31" t="str">
        <f>IF(Requirements!A83="","",Requirements!A83)</f>
        <v/>
      </c>
      <c r="B83" s="33" t="str">
        <f>IF(Requirements!B83="","",Requirements!B83)</f>
        <v/>
      </c>
      <c r="C83" s="221" t="str">
        <f>IF('Ranks-Earned'!C83&lt;&gt;"",IF(Requirements!V83="","",Requirements!V83),"")</f>
        <v/>
      </c>
      <c r="D83" s="221" t="str">
        <f>IF('Ranks-Earned'!D83&lt;&gt;"",IF(Requirements!AX83="","",Requirements!AX83),"")</f>
        <v/>
      </c>
      <c r="E83" s="221" t="str">
        <f>IF('Ranks-Earned'!E83&lt;&gt;"",IF(Requirements!CK83="","",Requirements!CK83),"")</f>
        <v/>
      </c>
      <c r="F83" s="221" t="str">
        <f>IF('Ranks-Earned'!F83&lt;&gt;"",IF(Requirements!DY83="","",Requirements!DY83),"")</f>
        <v/>
      </c>
      <c r="G83" s="221" t="str">
        <f>IF('Ranks-Earned'!G83&lt;&gt;"",IF(Requirements!EJ83="","",Requirements!EJ83),"")</f>
        <v/>
      </c>
      <c r="H83" s="221" t="str">
        <f>IF('Ranks-Earned'!H83&lt;&gt;"",IF(Requirements!ET83="","",Requirements!ET83),"")</f>
        <v/>
      </c>
      <c r="I83" s="221" t="str">
        <f>IF('Ranks-Earned'!I83&lt;&gt;"",IF(Requirements!FC83="","",Requirements!FC83),"")</f>
        <v/>
      </c>
      <c r="J83" s="221" t="str">
        <f>IF('Ranks-Earned'!J83&lt;&gt;"",IF(Requirements!FJ83="","",Requirements!FJ83),"")</f>
        <v/>
      </c>
      <c r="K83" s="221" t="str">
        <f>IF('Ranks-Earned'!K83&lt;&gt;"",IF(Requirements!FQ83="","",Requirements!FQ83),"")</f>
        <v/>
      </c>
      <c r="L83" s="221" t="str">
        <f>IF('Ranks-Earned'!L83&lt;&gt;"",IF(Requirements!FX83="","",Requirements!FX83),"")</f>
        <v/>
      </c>
      <c r="M83" s="221" t="str">
        <f>IF('Ranks-Earned'!M83&lt;&gt;"",IF(Requirements!GE83="","",Requirements!GE83),"")</f>
        <v/>
      </c>
      <c r="N83" s="221" t="str">
        <f>IF('Ranks-Earned'!N83&lt;&gt;"",IF(Requirements!GL83="","",Requirements!GL83),"")</f>
        <v/>
      </c>
      <c r="O83" s="221" t="str">
        <f>IF('Ranks-Earned'!O83&lt;&gt;"",IF(Requirements!GS83="","",Requirements!GS83),"")</f>
        <v/>
      </c>
      <c r="P83" s="221" t="str">
        <f>IF('Ranks-Earned'!P83&lt;&gt;"",IF(Requirements!GZ83="","",Requirements!GZ83),"")</f>
        <v/>
      </c>
      <c r="Q83" s="221" t="str">
        <f>IF('Ranks-Earned'!Q83&lt;&gt;"",IF(Requirements!HG83="","",Requirements!HG83),"")</f>
        <v/>
      </c>
      <c r="R83" s="221" t="str">
        <f>IF('Ranks-Earned'!R83&lt;&gt;"",IF(Requirements!HN83="","",Requirements!HN83),"")</f>
        <v/>
      </c>
    </row>
    <row r="84" spans="1:18" x14ac:dyDescent="0.3">
      <c r="A84" s="31" t="str">
        <f>IF(Requirements!A84="","",Requirements!A84)</f>
        <v/>
      </c>
      <c r="B84" s="33" t="str">
        <f>IF(Requirements!B84="","",Requirements!B84)</f>
        <v/>
      </c>
      <c r="C84" s="221" t="str">
        <f>IF('Ranks-Earned'!C84&lt;&gt;"",IF(Requirements!V84="","",Requirements!V84),"")</f>
        <v/>
      </c>
      <c r="D84" s="221" t="str">
        <f>IF('Ranks-Earned'!D84&lt;&gt;"",IF(Requirements!AX84="","",Requirements!AX84),"")</f>
        <v/>
      </c>
      <c r="E84" s="221" t="str">
        <f>IF('Ranks-Earned'!E84&lt;&gt;"",IF(Requirements!CK84="","",Requirements!CK84),"")</f>
        <v/>
      </c>
      <c r="F84" s="221" t="str">
        <f>IF('Ranks-Earned'!F84&lt;&gt;"",IF(Requirements!DY84="","",Requirements!DY84),"")</f>
        <v/>
      </c>
      <c r="G84" s="221" t="str">
        <f>IF('Ranks-Earned'!G84&lt;&gt;"",IF(Requirements!EJ84="","",Requirements!EJ84),"")</f>
        <v/>
      </c>
      <c r="H84" s="221" t="str">
        <f>IF('Ranks-Earned'!H84&lt;&gt;"",IF(Requirements!ET84="","",Requirements!ET84),"")</f>
        <v/>
      </c>
      <c r="I84" s="221" t="str">
        <f>IF('Ranks-Earned'!I84&lt;&gt;"",IF(Requirements!FC84="","",Requirements!FC84),"")</f>
        <v/>
      </c>
      <c r="J84" s="221" t="str">
        <f>IF('Ranks-Earned'!J84&lt;&gt;"",IF(Requirements!FJ84="","",Requirements!FJ84),"")</f>
        <v/>
      </c>
      <c r="K84" s="221" t="str">
        <f>IF('Ranks-Earned'!K84&lt;&gt;"",IF(Requirements!FQ84="","",Requirements!FQ84),"")</f>
        <v/>
      </c>
      <c r="L84" s="221" t="str">
        <f>IF('Ranks-Earned'!L84&lt;&gt;"",IF(Requirements!FX84="","",Requirements!FX84),"")</f>
        <v/>
      </c>
      <c r="M84" s="221" t="str">
        <f>IF('Ranks-Earned'!M84&lt;&gt;"",IF(Requirements!GE84="","",Requirements!GE84),"")</f>
        <v/>
      </c>
      <c r="N84" s="221" t="str">
        <f>IF('Ranks-Earned'!N84&lt;&gt;"",IF(Requirements!GL84="","",Requirements!GL84),"")</f>
        <v/>
      </c>
      <c r="O84" s="221" t="str">
        <f>IF('Ranks-Earned'!O84&lt;&gt;"",IF(Requirements!GS84="","",Requirements!GS84),"")</f>
        <v/>
      </c>
      <c r="P84" s="221" t="str">
        <f>IF('Ranks-Earned'!P84&lt;&gt;"",IF(Requirements!GZ84="","",Requirements!GZ84),"")</f>
        <v/>
      </c>
      <c r="Q84" s="221" t="str">
        <f>IF('Ranks-Earned'!Q84&lt;&gt;"",IF(Requirements!HG84="","",Requirements!HG84),"")</f>
        <v/>
      </c>
      <c r="R84" s="221" t="str">
        <f>IF('Ranks-Earned'!R84&lt;&gt;"",IF(Requirements!HN84="","",Requirements!HN84),"")</f>
        <v/>
      </c>
    </row>
    <row r="85" spans="1:18" x14ac:dyDescent="0.3">
      <c r="A85" s="31" t="str">
        <f>IF(Requirements!A85="","",Requirements!A85)</f>
        <v/>
      </c>
      <c r="B85" s="33" t="str">
        <f>IF(Requirements!B85="","",Requirements!B85)</f>
        <v/>
      </c>
      <c r="C85" s="221" t="str">
        <f>IF('Ranks-Earned'!C85&lt;&gt;"",IF(Requirements!V85="","",Requirements!V85),"")</f>
        <v/>
      </c>
      <c r="D85" s="221" t="str">
        <f>IF('Ranks-Earned'!D85&lt;&gt;"",IF(Requirements!AX85="","",Requirements!AX85),"")</f>
        <v/>
      </c>
      <c r="E85" s="221" t="str">
        <f>IF('Ranks-Earned'!E85&lt;&gt;"",IF(Requirements!CK85="","",Requirements!CK85),"")</f>
        <v/>
      </c>
      <c r="F85" s="221" t="str">
        <f>IF('Ranks-Earned'!F85&lt;&gt;"",IF(Requirements!DY85="","",Requirements!DY85),"")</f>
        <v/>
      </c>
      <c r="G85" s="221" t="str">
        <f>IF('Ranks-Earned'!G85&lt;&gt;"",IF(Requirements!EJ85="","",Requirements!EJ85),"")</f>
        <v/>
      </c>
      <c r="H85" s="221" t="str">
        <f>IF('Ranks-Earned'!H85&lt;&gt;"",IF(Requirements!ET85="","",Requirements!ET85),"")</f>
        <v/>
      </c>
      <c r="I85" s="221" t="str">
        <f>IF('Ranks-Earned'!I85&lt;&gt;"",IF(Requirements!FC85="","",Requirements!FC85),"")</f>
        <v/>
      </c>
      <c r="J85" s="221" t="str">
        <f>IF('Ranks-Earned'!J85&lt;&gt;"",IF(Requirements!FJ85="","",Requirements!FJ85),"")</f>
        <v/>
      </c>
      <c r="K85" s="221" t="str">
        <f>IF('Ranks-Earned'!K85&lt;&gt;"",IF(Requirements!FQ85="","",Requirements!FQ85),"")</f>
        <v/>
      </c>
      <c r="L85" s="221" t="str">
        <f>IF('Ranks-Earned'!L85&lt;&gt;"",IF(Requirements!FX85="","",Requirements!FX85),"")</f>
        <v/>
      </c>
      <c r="M85" s="221" t="str">
        <f>IF('Ranks-Earned'!M85&lt;&gt;"",IF(Requirements!GE85="","",Requirements!GE85),"")</f>
        <v/>
      </c>
      <c r="N85" s="221" t="str">
        <f>IF('Ranks-Earned'!N85&lt;&gt;"",IF(Requirements!GL85="","",Requirements!GL85),"")</f>
        <v/>
      </c>
      <c r="O85" s="221" t="str">
        <f>IF('Ranks-Earned'!O85&lt;&gt;"",IF(Requirements!GS85="","",Requirements!GS85),"")</f>
        <v/>
      </c>
      <c r="P85" s="221" t="str">
        <f>IF('Ranks-Earned'!P85&lt;&gt;"",IF(Requirements!GZ85="","",Requirements!GZ85),"")</f>
        <v/>
      </c>
      <c r="Q85" s="221" t="str">
        <f>IF('Ranks-Earned'!Q85&lt;&gt;"",IF(Requirements!HG85="","",Requirements!HG85),"")</f>
        <v/>
      </c>
      <c r="R85" s="221" t="str">
        <f>IF('Ranks-Earned'!R85&lt;&gt;"",IF(Requirements!HN85="","",Requirements!HN85),"")</f>
        <v/>
      </c>
    </row>
    <row r="86" spans="1:18" x14ac:dyDescent="0.3">
      <c r="A86" s="31" t="str">
        <f>IF(Requirements!A86="","",Requirements!A86)</f>
        <v/>
      </c>
      <c r="B86" s="33" t="str">
        <f>IF(Requirements!B86="","",Requirements!B86)</f>
        <v/>
      </c>
      <c r="C86" s="221" t="str">
        <f>IF('Ranks-Earned'!C86&lt;&gt;"",IF(Requirements!V86="","",Requirements!V86),"")</f>
        <v/>
      </c>
      <c r="D86" s="221" t="str">
        <f>IF('Ranks-Earned'!D86&lt;&gt;"",IF(Requirements!AX86="","",Requirements!AX86),"")</f>
        <v/>
      </c>
      <c r="E86" s="221" t="str">
        <f>IF('Ranks-Earned'!E86&lt;&gt;"",IF(Requirements!CK86="","",Requirements!CK86),"")</f>
        <v/>
      </c>
      <c r="F86" s="221" t="str">
        <f>IF('Ranks-Earned'!F86&lt;&gt;"",IF(Requirements!DY86="","",Requirements!DY86),"")</f>
        <v/>
      </c>
      <c r="G86" s="221" t="str">
        <f>IF('Ranks-Earned'!G86&lt;&gt;"",IF(Requirements!EJ86="","",Requirements!EJ86),"")</f>
        <v/>
      </c>
      <c r="H86" s="221" t="str">
        <f>IF('Ranks-Earned'!H86&lt;&gt;"",IF(Requirements!ET86="","",Requirements!ET86),"")</f>
        <v/>
      </c>
      <c r="I86" s="221" t="str">
        <f>IF('Ranks-Earned'!I86&lt;&gt;"",IF(Requirements!FC86="","",Requirements!FC86),"")</f>
        <v/>
      </c>
      <c r="J86" s="221" t="str">
        <f>IF('Ranks-Earned'!J86&lt;&gt;"",IF(Requirements!FJ86="","",Requirements!FJ86),"")</f>
        <v/>
      </c>
      <c r="K86" s="221" t="str">
        <f>IF('Ranks-Earned'!K86&lt;&gt;"",IF(Requirements!FQ86="","",Requirements!FQ86),"")</f>
        <v/>
      </c>
      <c r="L86" s="221" t="str">
        <f>IF('Ranks-Earned'!L86&lt;&gt;"",IF(Requirements!FX86="","",Requirements!FX86),"")</f>
        <v/>
      </c>
      <c r="M86" s="221" t="str">
        <f>IF('Ranks-Earned'!M86&lt;&gt;"",IF(Requirements!GE86="","",Requirements!GE86),"")</f>
        <v/>
      </c>
      <c r="N86" s="221" t="str">
        <f>IF('Ranks-Earned'!N86&lt;&gt;"",IF(Requirements!GL86="","",Requirements!GL86),"")</f>
        <v/>
      </c>
      <c r="O86" s="221" t="str">
        <f>IF('Ranks-Earned'!O86&lt;&gt;"",IF(Requirements!GS86="","",Requirements!GS86),"")</f>
        <v/>
      </c>
      <c r="P86" s="221" t="str">
        <f>IF('Ranks-Earned'!P86&lt;&gt;"",IF(Requirements!GZ86="","",Requirements!GZ86),"")</f>
        <v/>
      </c>
      <c r="Q86" s="221" t="str">
        <f>IF('Ranks-Earned'!Q86&lt;&gt;"",IF(Requirements!HG86="","",Requirements!HG86),"")</f>
        <v/>
      </c>
      <c r="R86" s="221" t="str">
        <f>IF('Ranks-Earned'!R86&lt;&gt;"",IF(Requirements!HN86="","",Requirements!HN86),"")</f>
        <v/>
      </c>
    </row>
    <row r="87" spans="1:18" x14ac:dyDescent="0.3">
      <c r="A87" s="31" t="str">
        <f>IF(Requirements!A87="","",Requirements!A87)</f>
        <v/>
      </c>
      <c r="B87" s="33" t="str">
        <f>IF(Requirements!B87="","",Requirements!B87)</f>
        <v/>
      </c>
      <c r="C87" s="221" t="str">
        <f>IF('Ranks-Earned'!C87&lt;&gt;"",IF(Requirements!V87="","",Requirements!V87),"")</f>
        <v/>
      </c>
      <c r="D87" s="221" t="str">
        <f>IF('Ranks-Earned'!D87&lt;&gt;"",IF(Requirements!AX87="","",Requirements!AX87),"")</f>
        <v/>
      </c>
      <c r="E87" s="221" t="str">
        <f>IF('Ranks-Earned'!E87&lt;&gt;"",IF(Requirements!CK87="","",Requirements!CK87),"")</f>
        <v/>
      </c>
      <c r="F87" s="221" t="str">
        <f>IF('Ranks-Earned'!F87&lt;&gt;"",IF(Requirements!DY87="","",Requirements!DY87),"")</f>
        <v/>
      </c>
      <c r="G87" s="221" t="str">
        <f>IF('Ranks-Earned'!G87&lt;&gt;"",IF(Requirements!EJ87="","",Requirements!EJ87),"")</f>
        <v/>
      </c>
      <c r="H87" s="221" t="str">
        <f>IF('Ranks-Earned'!H87&lt;&gt;"",IF(Requirements!ET87="","",Requirements!ET87),"")</f>
        <v/>
      </c>
      <c r="I87" s="221" t="str">
        <f>IF('Ranks-Earned'!I87&lt;&gt;"",IF(Requirements!FC87="","",Requirements!FC87),"")</f>
        <v/>
      </c>
      <c r="J87" s="221" t="str">
        <f>IF('Ranks-Earned'!J87&lt;&gt;"",IF(Requirements!FJ87="","",Requirements!FJ87),"")</f>
        <v/>
      </c>
      <c r="K87" s="221" t="str">
        <f>IF('Ranks-Earned'!K87&lt;&gt;"",IF(Requirements!FQ87="","",Requirements!FQ87),"")</f>
        <v/>
      </c>
      <c r="L87" s="221" t="str">
        <f>IF('Ranks-Earned'!L87&lt;&gt;"",IF(Requirements!FX87="","",Requirements!FX87),"")</f>
        <v/>
      </c>
      <c r="M87" s="221" t="str">
        <f>IF('Ranks-Earned'!M87&lt;&gt;"",IF(Requirements!GE87="","",Requirements!GE87),"")</f>
        <v/>
      </c>
      <c r="N87" s="221" t="str">
        <f>IF('Ranks-Earned'!N87&lt;&gt;"",IF(Requirements!GL87="","",Requirements!GL87),"")</f>
        <v/>
      </c>
      <c r="O87" s="221" t="str">
        <f>IF('Ranks-Earned'!O87&lt;&gt;"",IF(Requirements!GS87="","",Requirements!GS87),"")</f>
        <v/>
      </c>
      <c r="P87" s="221" t="str">
        <f>IF('Ranks-Earned'!P87&lt;&gt;"",IF(Requirements!GZ87="","",Requirements!GZ87),"")</f>
        <v/>
      </c>
      <c r="Q87" s="221" t="str">
        <f>IF('Ranks-Earned'!Q87&lt;&gt;"",IF(Requirements!HG87="","",Requirements!HG87),"")</f>
        <v/>
      </c>
      <c r="R87" s="221" t="str">
        <f>IF('Ranks-Earned'!R87&lt;&gt;"",IF(Requirements!HN87="","",Requirements!HN87),"")</f>
        <v/>
      </c>
    </row>
    <row r="88" spans="1:18" x14ac:dyDescent="0.3">
      <c r="A88" s="31" t="str">
        <f>IF(Requirements!A88="","",Requirements!A88)</f>
        <v/>
      </c>
      <c r="B88" s="33" t="str">
        <f>IF(Requirements!B88="","",Requirements!B88)</f>
        <v/>
      </c>
      <c r="C88" s="221" t="str">
        <f>IF('Ranks-Earned'!C88&lt;&gt;"",IF(Requirements!V88="","",Requirements!V88),"")</f>
        <v/>
      </c>
      <c r="D88" s="221" t="str">
        <f>IF('Ranks-Earned'!D88&lt;&gt;"",IF(Requirements!AX88="","",Requirements!AX88),"")</f>
        <v/>
      </c>
      <c r="E88" s="221" t="str">
        <f>IF('Ranks-Earned'!E88&lt;&gt;"",IF(Requirements!CK88="","",Requirements!CK88),"")</f>
        <v/>
      </c>
      <c r="F88" s="221" t="str">
        <f>IF('Ranks-Earned'!F88&lt;&gt;"",IF(Requirements!DY88="","",Requirements!DY88),"")</f>
        <v/>
      </c>
      <c r="G88" s="221" t="str">
        <f>IF('Ranks-Earned'!G88&lt;&gt;"",IF(Requirements!EJ88="","",Requirements!EJ88),"")</f>
        <v/>
      </c>
      <c r="H88" s="221" t="str">
        <f>IF('Ranks-Earned'!H88&lt;&gt;"",IF(Requirements!ET88="","",Requirements!ET88),"")</f>
        <v/>
      </c>
      <c r="I88" s="221" t="str">
        <f>IF('Ranks-Earned'!I88&lt;&gt;"",IF(Requirements!FC88="","",Requirements!FC88),"")</f>
        <v/>
      </c>
      <c r="J88" s="221" t="str">
        <f>IF('Ranks-Earned'!J88&lt;&gt;"",IF(Requirements!FJ88="","",Requirements!FJ88),"")</f>
        <v/>
      </c>
      <c r="K88" s="221" t="str">
        <f>IF('Ranks-Earned'!K88&lt;&gt;"",IF(Requirements!FQ88="","",Requirements!FQ88),"")</f>
        <v/>
      </c>
      <c r="L88" s="221" t="str">
        <f>IF('Ranks-Earned'!L88&lt;&gt;"",IF(Requirements!FX88="","",Requirements!FX88),"")</f>
        <v/>
      </c>
      <c r="M88" s="221" t="str">
        <f>IF('Ranks-Earned'!M88&lt;&gt;"",IF(Requirements!GE88="","",Requirements!GE88),"")</f>
        <v/>
      </c>
      <c r="N88" s="221" t="str">
        <f>IF('Ranks-Earned'!N88&lt;&gt;"",IF(Requirements!GL88="","",Requirements!GL88),"")</f>
        <v/>
      </c>
      <c r="O88" s="221" t="str">
        <f>IF('Ranks-Earned'!O88&lt;&gt;"",IF(Requirements!GS88="","",Requirements!GS88),"")</f>
        <v/>
      </c>
      <c r="P88" s="221" t="str">
        <f>IF('Ranks-Earned'!P88&lt;&gt;"",IF(Requirements!GZ88="","",Requirements!GZ88),"")</f>
        <v/>
      </c>
      <c r="Q88" s="221" t="str">
        <f>IF('Ranks-Earned'!Q88&lt;&gt;"",IF(Requirements!HG88="","",Requirements!HG88),"")</f>
        <v/>
      </c>
      <c r="R88" s="221" t="str">
        <f>IF('Ranks-Earned'!R88&lt;&gt;"",IF(Requirements!HN88="","",Requirements!HN88),"")</f>
        <v/>
      </c>
    </row>
    <row r="89" spans="1:18" x14ac:dyDescent="0.3">
      <c r="A89" s="31" t="str">
        <f>IF(Requirements!A89="","",Requirements!A89)</f>
        <v/>
      </c>
      <c r="B89" s="33" t="str">
        <f>IF(Requirements!B89="","",Requirements!B89)</f>
        <v/>
      </c>
      <c r="C89" s="221" t="str">
        <f>IF('Ranks-Earned'!C89&lt;&gt;"",IF(Requirements!V89="","",Requirements!V89),"")</f>
        <v/>
      </c>
      <c r="D89" s="221" t="str">
        <f>IF('Ranks-Earned'!D89&lt;&gt;"",IF(Requirements!AX89="","",Requirements!AX89),"")</f>
        <v/>
      </c>
      <c r="E89" s="221" t="str">
        <f>IF('Ranks-Earned'!E89&lt;&gt;"",IF(Requirements!CK89="","",Requirements!CK89),"")</f>
        <v/>
      </c>
      <c r="F89" s="221" t="str">
        <f>IF('Ranks-Earned'!F89&lt;&gt;"",IF(Requirements!DY89="","",Requirements!DY89),"")</f>
        <v/>
      </c>
      <c r="G89" s="221" t="str">
        <f>IF('Ranks-Earned'!G89&lt;&gt;"",IF(Requirements!EJ89="","",Requirements!EJ89),"")</f>
        <v/>
      </c>
      <c r="H89" s="221" t="str">
        <f>IF('Ranks-Earned'!H89&lt;&gt;"",IF(Requirements!ET89="","",Requirements!ET89),"")</f>
        <v/>
      </c>
      <c r="I89" s="221" t="str">
        <f>IF('Ranks-Earned'!I89&lt;&gt;"",IF(Requirements!FC89="","",Requirements!FC89),"")</f>
        <v/>
      </c>
      <c r="J89" s="221" t="str">
        <f>IF('Ranks-Earned'!J89&lt;&gt;"",IF(Requirements!FJ89="","",Requirements!FJ89),"")</f>
        <v/>
      </c>
      <c r="K89" s="221" t="str">
        <f>IF('Ranks-Earned'!K89&lt;&gt;"",IF(Requirements!FQ89="","",Requirements!FQ89),"")</f>
        <v/>
      </c>
      <c r="L89" s="221" t="str">
        <f>IF('Ranks-Earned'!L89&lt;&gt;"",IF(Requirements!FX89="","",Requirements!FX89),"")</f>
        <v/>
      </c>
      <c r="M89" s="221" t="str">
        <f>IF('Ranks-Earned'!M89&lt;&gt;"",IF(Requirements!GE89="","",Requirements!GE89),"")</f>
        <v/>
      </c>
      <c r="N89" s="221" t="str">
        <f>IF('Ranks-Earned'!N89&lt;&gt;"",IF(Requirements!GL89="","",Requirements!GL89),"")</f>
        <v/>
      </c>
      <c r="O89" s="221" t="str">
        <f>IF('Ranks-Earned'!O89&lt;&gt;"",IF(Requirements!GS89="","",Requirements!GS89),"")</f>
        <v/>
      </c>
      <c r="P89" s="221" t="str">
        <f>IF('Ranks-Earned'!P89&lt;&gt;"",IF(Requirements!GZ89="","",Requirements!GZ89),"")</f>
        <v/>
      </c>
      <c r="Q89" s="221" t="str">
        <f>IF('Ranks-Earned'!Q89&lt;&gt;"",IF(Requirements!HG89="","",Requirements!HG89),"")</f>
        <v/>
      </c>
      <c r="R89" s="221" t="str">
        <f>IF('Ranks-Earned'!R89&lt;&gt;"",IF(Requirements!HN89="","",Requirements!HN89),"")</f>
        <v/>
      </c>
    </row>
    <row r="90" spans="1:18" x14ac:dyDescent="0.3">
      <c r="A90" s="31" t="str">
        <f>IF(Requirements!A90="","",Requirements!A90)</f>
        <v/>
      </c>
      <c r="B90" s="33" t="str">
        <f>IF(Requirements!B90="","",Requirements!B90)</f>
        <v/>
      </c>
      <c r="C90" s="221" t="str">
        <f>IF('Ranks-Earned'!C90&lt;&gt;"",IF(Requirements!V90="","",Requirements!V90),"")</f>
        <v/>
      </c>
      <c r="D90" s="221" t="str">
        <f>IF('Ranks-Earned'!D90&lt;&gt;"",IF(Requirements!AX90="","",Requirements!AX90),"")</f>
        <v/>
      </c>
      <c r="E90" s="221" t="str">
        <f>IF('Ranks-Earned'!E90&lt;&gt;"",IF(Requirements!CK90="","",Requirements!CK90),"")</f>
        <v/>
      </c>
      <c r="F90" s="221" t="str">
        <f>IF('Ranks-Earned'!F90&lt;&gt;"",IF(Requirements!DY90="","",Requirements!DY90),"")</f>
        <v/>
      </c>
      <c r="G90" s="221" t="str">
        <f>IF('Ranks-Earned'!G90&lt;&gt;"",IF(Requirements!EJ90="","",Requirements!EJ90),"")</f>
        <v/>
      </c>
      <c r="H90" s="221" t="str">
        <f>IF('Ranks-Earned'!H90&lt;&gt;"",IF(Requirements!ET90="","",Requirements!ET90),"")</f>
        <v/>
      </c>
      <c r="I90" s="221" t="str">
        <f>IF('Ranks-Earned'!I90&lt;&gt;"",IF(Requirements!FC90="","",Requirements!FC90),"")</f>
        <v/>
      </c>
      <c r="J90" s="221" t="str">
        <f>IF('Ranks-Earned'!J90&lt;&gt;"",IF(Requirements!FJ90="","",Requirements!FJ90),"")</f>
        <v/>
      </c>
      <c r="K90" s="221" t="str">
        <f>IF('Ranks-Earned'!K90&lt;&gt;"",IF(Requirements!FQ90="","",Requirements!FQ90),"")</f>
        <v/>
      </c>
      <c r="L90" s="221" t="str">
        <f>IF('Ranks-Earned'!L90&lt;&gt;"",IF(Requirements!FX90="","",Requirements!FX90),"")</f>
        <v/>
      </c>
      <c r="M90" s="221" t="str">
        <f>IF('Ranks-Earned'!M90&lt;&gt;"",IF(Requirements!GE90="","",Requirements!GE90),"")</f>
        <v/>
      </c>
      <c r="N90" s="221" t="str">
        <f>IF('Ranks-Earned'!N90&lt;&gt;"",IF(Requirements!GL90="","",Requirements!GL90),"")</f>
        <v/>
      </c>
      <c r="O90" s="221" t="str">
        <f>IF('Ranks-Earned'!O90&lt;&gt;"",IF(Requirements!GS90="","",Requirements!GS90),"")</f>
        <v/>
      </c>
      <c r="P90" s="221" t="str">
        <f>IF('Ranks-Earned'!P90&lt;&gt;"",IF(Requirements!GZ90="","",Requirements!GZ90),"")</f>
        <v/>
      </c>
      <c r="Q90" s="221" t="str">
        <f>IF('Ranks-Earned'!Q90&lt;&gt;"",IF(Requirements!HG90="","",Requirements!HG90),"")</f>
        <v/>
      </c>
      <c r="R90" s="221" t="str">
        <f>IF('Ranks-Earned'!R90&lt;&gt;"",IF(Requirements!HN90="","",Requirements!HN90),"")</f>
        <v/>
      </c>
    </row>
    <row r="91" spans="1:18" x14ac:dyDescent="0.3">
      <c r="A91" s="31" t="str">
        <f>IF(Requirements!A91="","",Requirements!A91)</f>
        <v/>
      </c>
      <c r="B91" s="33" t="str">
        <f>IF(Requirements!B91="","",Requirements!B91)</f>
        <v/>
      </c>
      <c r="C91" s="221" t="str">
        <f>IF('Ranks-Earned'!C91&lt;&gt;"",IF(Requirements!V91="","",Requirements!V91),"")</f>
        <v/>
      </c>
      <c r="D91" s="221" t="str">
        <f>IF('Ranks-Earned'!D91&lt;&gt;"",IF(Requirements!AX91="","",Requirements!AX91),"")</f>
        <v/>
      </c>
      <c r="E91" s="221" t="str">
        <f>IF('Ranks-Earned'!E91&lt;&gt;"",IF(Requirements!CK91="","",Requirements!CK91),"")</f>
        <v/>
      </c>
      <c r="F91" s="221" t="str">
        <f>IF('Ranks-Earned'!F91&lt;&gt;"",IF(Requirements!DY91="","",Requirements!DY91),"")</f>
        <v/>
      </c>
      <c r="G91" s="221" t="str">
        <f>IF('Ranks-Earned'!G91&lt;&gt;"",IF(Requirements!EJ91="","",Requirements!EJ91),"")</f>
        <v/>
      </c>
      <c r="H91" s="221" t="str">
        <f>IF('Ranks-Earned'!H91&lt;&gt;"",IF(Requirements!ET91="","",Requirements!ET91),"")</f>
        <v/>
      </c>
      <c r="I91" s="221" t="str">
        <f>IF('Ranks-Earned'!I91&lt;&gt;"",IF(Requirements!FC91="","",Requirements!FC91),"")</f>
        <v/>
      </c>
      <c r="J91" s="221" t="str">
        <f>IF('Ranks-Earned'!J91&lt;&gt;"",IF(Requirements!FJ91="","",Requirements!FJ91),"")</f>
        <v/>
      </c>
      <c r="K91" s="221" t="str">
        <f>IF('Ranks-Earned'!K91&lt;&gt;"",IF(Requirements!FQ91="","",Requirements!FQ91),"")</f>
        <v/>
      </c>
      <c r="L91" s="221" t="str">
        <f>IF('Ranks-Earned'!L91&lt;&gt;"",IF(Requirements!FX91="","",Requirements!FX91),"")</f>
        <v/>
      </c>
      <c r="M91" s="221" t="str">
        <f>IF('Ranks-Earned'!M91&lt;&gt;"",IF(Requirements!GE91="","",Requirements!GE91),"")</f>
        <v/>
      </c>
      <c r="N91" s="221" t="str">
        <f>IF('Ranks-Earned'!N91&lt;&gt;"",IF(Requirements!GL91="","",Requirements!GL91),"")</f>
        <v/>
      </c>
      <c r="O91" s="221" t="str">
        <f>IF('Ranks-Earned'!O91&lt;&gt;"",IF(Requirements!GS91="","",Requirements!GS91),"")</f>
        <v/>
      </c>
      <c r="P91" s="221" t="str">
        <f>IF('Ranks-Earned'!P91&lt;&gt;"",IF(Requirements!GZ91="","",Requirements!GZ91),"")</f>
        <v/>
      </c>
      <c r="Q91" s="221" t="str">
        <f>IF('Ranks-Earned'!Q91&lt;&gt;"",IF(Requirements!HG91="","",Requirements!HG91),"")</f>
        <v/>
      </c>
      <c r="R91" s="221" t="str">
        <f>IF('Ranks-Earned'!R91&lt;&gt;"",IF(Requirements!HN91="","",Requirements!HN91),"")</f>
        <v/>
      </c>
    </row>
    <row r="92" spans="1:18" x14ac:dyDescent="0.3">
      <c r="A92" s="31" t="str">
        <f>IF(Requirements!A92="","",Requirements!A92)</f>
        <v/>
      </c>
      <c r="B92" s="33" t="str">
        <f>IF(Requirements!B92="","",Requirements!B92)</f>
        <v/>
      </c>
      <c r="C92" s="221" t="str">
        <f>IF('Ranks-Earned'!C92&lt;&gt;"",IF(Requirements!V92="","",Requirements!V92),"")</f>
        <v/>
      </c>
      <c r="D92" s="221" t="str">
        <f>IF('Ranks-Earned'!D92&lt;&gt;"",IF(Requirements!AX92="","",Requirements!AX92),"")</f>
        <v/>
      </c>
      <c r="E92" s="221" t="str">
        <f>IF('Ranks-Earned'!E92&lt;&gt;"",IF(Requirements!CK92="","",Requirements!CK92),"")</f>
        <v/>
      </c>
      <c r="F92" s="221" t="str">
        <f>IF('Ranks-Earned'!F92&lt;&gt;"",IF(Requirements!DY92="","",Requirements!DY92),"")</f>
        <v/>
      </c>
      <c r="G92" s="221" t="str">
        <f>IF('Ranks-Earned'!G92&lt;&gt;"",IF(Requirements!EJ92="","",Requirements!EJ92),"")</f>
        <v/>
      </c>
      <c r="H92" s="221" t="str">
        <f>IF('Ranks-Earned'!H92&lt;&gt;"",IF(Requirements!ET92="","",Requirements!ET92),"")</f>
        <v/>
      </c>
      <c r="I92" s="221" t="str">
        <f>IF('Ranks-Earned'!I92&lt;&gt;"",IF(Requirements!FC92="","",Requirements!FC92),"")</f>
        <v/>
      </c>
      <c r="J92" s="221" t="str">
        <f>IF('Ranks-Earned'!J92&lt;&gt;"",IF(Requirements!FJ92="","",Requirements!FJ92),"")</f>
        <v/>
      </c>
      <c r="K92" s="221" t="str">
        <f>IF('Ranks-Earned'!K92&lt;&gt;"",IF(Requirements!FQ92="","",Requirements!FQ92),"")</f>
        <v/>
      </c>
      <c r="L92" s="221" t="str">
        <f>IF('Ranks-Earned'!L92&lt;&gt;"",IF(Requirements!FX92="","",Requirements!FX92),"")</f>
        <v/>
      </c>
      <c r="M92" s="221" t="str">
        <f>IF('Ranks-Earned'!M92&lt;&gt;"",IF(Requirements!GE92="","",Requirements!GE92),"")</f>
        <v/>
      </c>
      <c r="N92" s="221" t="str">
        <f>IF('Ranks-Earned'!N92&lt;&gt;"",IF(Requirements!GL92="","",Requirements!GL92),"")</f>
        <v/>
      </c>
      <c r="O92" s="221" t="str">
        <f>IF('Ranks-Earned'!O92&lt;&gt;"",IF(Requirements!GS92="","",Requirements!GS92),"")</f>
        <v/>
      </c>
      <c r="P92" s="221" t="str">
        <f>IF('Ranks-Earned'!P92&lt;&gt;"",IF(Requirements!GZ92="","",Requirements!GZ92),"")</f>
        <v/>
      </c>
      <c r="Q92" s="221" t="str">
        <f>IF('Ranks-Earned'!Q92&lt;&gt;"",IF(Requirements!HG92="","",Requirements!HG92),"")</f>
        <v/>
      </c>
      <c r="R92" s="221" t="str">
        <f>IF('Ranks-Earned'!R92&lt;&gt;"",IF(Requirements!HN92="","",Requirements!HN92),"")</f>
        <v/>
      </c>
    </row>
    <row r="93" spans="1:18" x14ac:dyDescent="0.3">
      <c r="A93" s="31" t="str">
        <f>IF(Requirements!A93="","",Requirements!A93)</f>
        <v/>
      </c>
      <c r="B93" s="33" t="str">
        <f>IF(Requirements!B93="","",Requirements!B93)</f>
        <v/>
      </c>
      <c r="C93" s="221" t="str">
        <f>IF('Ranks-Earned'!C93&lt;&gt;"",IF(Requirements!V93="","",Requirements!V93),"")</f>
        <v/>
      </c>
      <c r="D93" s="221" t="str">
        <f>IF('Ranks-Earned'!D93&lt;&gt;"",IF(Requirements!AX93="","",Requirements!AX93),"")</f>
        <v/>
      </c>
      <c r="E93" s="221" t="str">
        <f>IF('Ranks-Earned'!E93&lt;&gt;"",IF(Requirements!CK93="","",Requirements!CK93),"")</f>
        <v/>
      </c>
      <c r="F93" s="221" t="str">
        <f>IF('Ranks-Earned'!F93&lt;&gt;"",IF(Requirements!DY93="","",Requirements!DY93),"")</f>
        <v/>
      </c>
      <c r="G93" s="221" t="str">
        <f>IF('Ranks-Earned'!G93&lt;&gt;"",IF(Requirements!EJ93="","",Requirements!EJ93),"")</f>
        <v/>
      </c>
      <c r="H93" s="221" t="str">
        <f>IF('Ranks-Earned'!H93&lt;&gt;"",IF(Requirements!ET93="","",Requirements!ET93),"")</f>
        <v/>
      </c>
      <c r="I93" s="221" t="str">
        <f>IF('Ranks-Earned'!I93&lt;&gt;"",IF(Requirements!FC93="","",Requirements!FC93),"")</f>
        <v/>
      </c>
      <c r="J93" s="221" t="str">
        <f>IF('Ranks-Earned'!J93&lt;&gt;"",IF(Requirements!FJ93="","",Requirements!FJ93),"")</f>
        <v/>
      </c>
      <c r="K93" s="221" t="str">
        <f>IF('Ranks-Earned'!K93&lt;&gt;"",IF(Requirements!FQ93="","",Requirements!FQ93),"")</f>
        <v/>
      </c>
      <c r="L93" s="221" t="str">
        <f>IF('Ranks-Earned'!L93&lt;&gt;"",IF(Requirements!FX93="","",Requirements!FX93),"")</f>
        <v/>
      </c>
      <c r="M93" s="221" t="str">
        <f>IF('Ranks-Earned'!M93&lt;&gt;"",IF(Requirements!GE93="","",Requirements!GE93),"")</f>
        <v/>
      </c>
      <c r="N93" s="221" t="str">
        <f>IF('Ranks-Earned'!N93&lt;&gt;"",IF(Requirements!GL93="","",Requirements!GL93),"")</f>
        <v/>
      </c>
      <c r="O93" s="221" t="str">
        <f>IF('Ranks-Earned'!O93&lt;&gt;"",IF(Requirements!GS93="","",Requirements!GS93),"")</f>
        <v/>
      </c>
      <c r="P93" s="221" t="str">
        <f>IF('Ranks-Earned'!P93&lt;&gt;"",IF(Requirements!GZ93="","",Requirements!GZ93),"")</f>
        <v/>
      </c>
      <c r="Q93" s="221" t="str">
        <f>IF('Ranks-Earned'!Q93&lt;&gt;"",IF(Requirements!HG93="","",Requirements!HG93),"")</f>
        <v/>
      </c>
      <c r="R93" s="221" t="str">
        <f>IF('Ranks-Earned'!R93&lt;&gt;"",IF(Requirements!HN93="","",Requirements!HN93),"")</f>
        <v/>
      </c>
    </row>
    <row r="94" spans="1:18" x14ac:dyDescent="0.3">
      <c r="A94" s="31" t="str">
        <f>IF(Requirements!A94="","",Requirements!A94)</f>
        <v/>
      </c>
      <c r="B94" s="33" t="str">
        <f>IF(Requirements!B94="","",Requirements!B94)</f>
        <v/>
      </c>
      <c r="C94" s="221" t="str">
        <f>IF('Ranks-Earned'!C94&lt;&gt;"",IF(Requirements!V94="","",Requirements!V94),"")</f>
        <v/>
      </c>
      <c r="D94" s="221" t="str">
        <f>IF('Ranks-Earned'!D94&lt;&gt;"",IF(Requirements!AX94="","",Requirements!AX94),"")</f>
        <v/>
      </c>
      <c r="E94" s="221" t="str">
        <f>IF('Ranks-Earned'!E94&lt;&gt;"",IF(Requirements!CK94="","",Requirements!CK94),"")</f>
        <v/>
      </c>
      <c r="F94" s="221" t="str">
        <f>IF('Ranks-Earned'!F94&lt;&gt;"",IF(Requirements!DY94="","",Requirements!DY94),"")</f>
        <v/>
      </c>
      <c r="G94" s="221" t="str">
        <f>IF('Ranks-Earned'!G94&lt;&gt;"",IF(Requirements!EJ94="","",Requirements!EJ94),"")</f>
        <v/>
      </c>
      <c r="H94" s="221" t="str">
        <f>IF('Ranks-Earned'!H94&lt;&gt;"",IF(Requirements!ET94="","",Requirements!ET94),"")</f>
        <v/>
      </c>
      <c r="I94" s="221" t="str">
        <f>IF('Ranks-Earned'!I94&lt;&gt;"",IF(Requirements!FC94="","",Requirements!FC94),"")</f>
        <v/>
      </c>
      <c r="J94" s="221" t="str">
        <f>IF('Ranks-Earned'!J94&lt;&gt;"",IF(Requirements!FJ94="","",Requirements!FJ94),"")</f>
        <v/>
      </c>
      <c r="K94" s="221" t="str">
        <f>IF('Ranks-Earned'!K94&lt;&gt;"",IF(Requirements!FQ94="","",Requirements!FQ94),"")</f>
        <v/>
      </c>
      <c r="L94" s="221" t="str">
        <f>IF('Ranks-Earned'!L94&lt;&gt;"",IF(Requirements!FX94="","",Requirements!FX94),"")</f>
        <v/>
      </c>
      <c r="M94" s="221" t="str">
        <f>IF('Ranks-Earned'!M94&lt;&gt;"",IF(Requirements!GE94="","",Requirements!GE94),"")</f>
        <v/>
      </c>
      <c r="N94" s="221" t="str">
        <f>IF('Ranks-Earned'!N94&lt;&gt;"",IF(Requirements!GL94="","",Requirements!GL94),"")</f>
        <v/>
      </c>
      <c r="O94" s="221" t="str">
        <f>IF('Ranks-Earned'!O94&lt;&gt;"",IF(Requirements!GS94="","",Requirements!GS94),"")</f>
        <v/>
      </c>
      <c r="P94" s="221" t="str">
        <f>IF('Ranks-Earned'!P94&lt;&gt;"",IF(Requirements!GZ94="","",Requirements!GZ94),"")</f>
        <v/>
      </c>
      <c r="Q94" s="221" t="str">
        <f>IF('Ranks-Earned'!Q94&lt;&gt;"",IF(Requirements!HG94="","",Requirements!HG94),"")</f>
        <v/>
      </c>
      <c r="R94" s="221" t="str">
        <f>IF('Ranks-Earned'!R94&lt;&gt;"",IF(Requirements!HN94="","",Requirements!HN94),"")</f>
        <v/>
      </c>
    </row>
    <row r="95" spans="1:18" x14ac:dyDescent="0.3">
      <c r="A95" s="31" t="str">
        <f>IF(Requirements!A95="","",Requirements!A95)</f>
        <v/>
      </c>
      <c r="B95" s="33" t="str">
        <f>IF(Requirements!B95="","",Requirements!B95)</f>
        <v/>
      </c>
      <c r="C95" s="221" t="str">
        <f>IF('Ranks-Earned'!C95&lt;&gt;"",IF(Requirements!V95="","",Requirements!V95),"")</f>
        <v/>
      </c>
      <c r="D95" s="221" t="str">
        <f>IF('Ranks-Earned'!D95&lt;&gt;"",IF(Requirements!AX95="","",Requirements!AX95),"")</f>
        <v/>
      </c>
      <c r="E95" s="221" t="str">
        <f>IF('Ranks-Earned'!E95&lt;&gt;"",IF(Requirements!CK95="","",Requirements!CK95),"")</f>
        <v/>
      </c>
      <c r="F95" s="221" t="str">
        <f>IF('Ranks-Earned'!F95&lt;&gt;"",IF(Requirements!DY95="","",Requirements!DY95),"")</f>
        <v/>
      </c>
      <c r="G95" s="221" t="str">
        <f>IF('Ranks-Earned'!G95&lt;&gt;"",IF(Requirements!EJ95="","",Requirements!EJ95),"")</f>
        <v/>
      </c>
      <c r="H95" s="221" t="str">
        <f>IF('Ranks-Earned'!H95&lt;&gt;"",IF(Requirements!ET95="","",Requirements!ET95),"")</f>
        <v/>
      </c>
      <c r="I95" s="221" t="str">
        <f>IF('Ranks-Earned'!I95&lt;&gt;"",IF(Requirements!FC95="","",Requirements!FC95),"")</f>
        <v/>
      </c>
      <c r="J95" s="221" t="str">
        <f>IF('Ranks-Earned'!J95&lt;&gt;"",IF(Requirements!FJ95="","",Requirements!FJ95),"")</f>
        <v/>
      </c>
      <c r="K95" s="221" t="str">
        <f>IF('Ranks-Earned'!K95&lt;&gt;"",IF(Requirements!FQ95="","",Requirements!FQ95),"")</f>
        <v/>
      </c>
      <c r="L95" s="221" t="str">
        <f>IF('Ranks-Earned'!L95&lt;&gt;"",IF(Requirements!FX95="","",Requirements!FX95),"")</f>
        <v/>
      </c>
      <c r="M95" s="221" t="str">
        <f>IF('Ranks-Earned'!M95&lt;&gt;"",IF(Requirements!GE95="","",Requirements!GE95),"")</f>
        <v/>
      </c>
      <c r="N95" s="221" t="str">
        <f>IF('Ranks-Earned'!N95&lt;&gt;"",IF(Requirements!GL95="","",Requirements!GL95),"")</f>
        <v/>
      </c>
      <c r="O95" s="221" t="str">
        <f>IF('Ranks-Earned'!O95&lt;&gt;"",IF(Requirements!GS95="","",Requirements!GS95),"")</f>
        <v/>
      </c>
      <c r="P95" s="221" t="str">
        <f>IF('Ranks-Earned'!P95&lt;&gt;"",IF(Requirements!GZ95="","",Requirements!GZ95),"")</f>
        <v/>
      </c>
      <c r="Q95" s="221" t="str">
        <f>IF('Ranks-Earned'!Q95&lt;&gt;"",IF(Requirements!HG95="","",Requirements!HG95),"")</f>
        <v/>
      </c>
      <c r="R95" s="221" t="str">
        <f>IF('Ranks-Earned'!R95&lt;&gt;"",IF(Requirements!HN95="","",Requirements!HN95),"")</f>
        <v/>
      </c>
    </row>
    <row r="96" spans="1:18" x14ac:dyDescent="0.3">
      <c r="A96" s="31" t="str">
        <f>IF(Requirements!A96="","",Requirements!A96)</f>
        <v/>
      </c>
      <c r="B96" s="33" t="str">
        <f>IF(Requirements!B96="","",Requirements!B96)</f>
        <v/>
      </c>
      <c r="C96" s="221" t="str">
        <f>IF('Ranks-Earned'!C96&lt;&gt;"",IF(Requirements!V96="","",Requirements!V96),"")</f>
        <v/>
      </c>
      <c r="D96" s="221" t="str">
        <f>IF('Ranks-Earned'!D96&lt;&gt;"",IF(Requirements!AX96="","",Requirements!AX96),"")</f>
        <v/>
      </c>
      <c r="E96" s="221" t="str">
        <f>IF('Ranks-Earned'!E96&lt;&gt;"",IF(Requirements!CK96="","",Requirements!CK96),"")</f>
        <v/>
      </c>
      <c r="F96" s="221" t="str">
        <f>IF('Ranks-Earned'!F96&lt;&gt;"",IF(Requirements!DY96="","",Requirements!DY96),"")</f>
        <v/>
      </c>
      <c r="G96" s="221" t="str">
        <f>IF('Ranks-Earned'!G96&lt;&gt;"",IF(Requirements!EJ96="","",Requirements!EJ96),"")</f>
        <v/>
      </c>
      <c r="H96" s="221" t="str">
        <f>IF('Ranks-Earned'!H96&lt;&gt;"",IF(Requirements!ET96="","",Requirements!ET96),"")</f>
        <v/>
      </c>
      <c r="I96" s="221" t="str">
        <f>IF('Ranks-Earned'!I96&lt;&gt;"",IF(Requirements!FC96="","",Requirements!FC96),"")</f>
        <v/>
      </c>
      <c r="J96" s="221" t="str">
        <f>IF('Ranks-Earned'!J96&lt;&gt;"",IF(Requirements!FJ96="","",Requirements!FJ96),"")</f>
        <v/>
      </c>
      <c r="K96" s="221" t="str">
        <f>IF('Ranks-Earned'!K96&lt;&gt;"",IF(Requirements!FQ96="","",Requirements!FQ96),"")</f>
        <v/>
      </c>
      <c r="L96" s="221" t="str">
        <f>IF('Ranks-Earned'!L96&lt;&gt;"",IF(Requirements!FX96="","",Requirements!FX96),"")</f>
        <v/>
      </c>
      <c r="M96" s="221" t="str">
        <f>IF('Ranks-Earned'!M96&lt;&gt;"",IF(Requirements!GE96="","",Requirements!GE96),"")</f>
        <v/>
      </c>
      <c r="N96" s="221" t="str">
        <f>IF('Ranks-Earned'!N96&lt;&gt;"",IF(Requirements!GL96="","",Requirements!GL96),"")</f>
        <v/>
      </c>
      <c r="O96" s="221" t="str">
        <f>IF('Ranks-Earned'!O96&lt;&gt;"",IF(Requirements!GS96="","",Requirements!GS96),"")</f>
        <v/>
      </c>
      <c r="P96" s="221" t="str">
        <f>IF('Ranks-Earned'!P96&lt;&gt;"",IF(Requirements!GZ96="","",Requirements!GZ96),"")</f>
        <v/>
      </c>
      <c r="Q96" s="221" t="str">
        <f>IF('Ranks-Earned'!Q96&lt;&gt;"",IF(Requirements!HG96="","",Requirements!HG96),"")</f>
        <v/>
      </c>
      <c r="R96" s="221" t="str">
        <f>IF('Ranks-Earned'!R96&lt;&gt;"",IF(Requirements!HN96="","",Requirements!HN96),"")</f>
        <v/>
      </c>
    </row>
    <row r="97" spans="1:18" x14ac:dyDescent="0.3">
      <c r="A97" s="31" t="str">
        <f>IF(Requirements!A97="","",Requirements!A97)</f>
        <v/>
      </c>
      <c r="B97" s="33" t="str">
        <f>IF(Requirements!B97="","",Requirements!B97)</f>
        <v/>
      </c>
      <c r="C97" s="221" t="str">
        <f>IF('Ranks-Earned'!C97&lt;&gt;"",IF(Requirements!V97="","",Requirements!V97),"")</f>
        <v/>
      </c>
      <c r="D97" s="221" t="str">
        <f>IF('Ranks-Earned'!D97&lt;&gt;"",IF(Requirements!AX97="","",Requirements!AX97),"")</f>
        <v/>
      </c>
      <c r="E97" s="221" t="str">
        <f>IF('Ranks-Earned'!E97&lt;&gt;"",IF(Requirements!CK97="","",Requirements!CK97),"")</f>
        <v/>
      </c>
      <c r="F97" s="221" t="str">
        <f>IF('Ranks-Earned'!F97&lt;&gt;"",IF(Requirements!DY97="","",Requirements!DY97),"")</f>
        <v/>
      </c>
      <c r="G97" s="221" t="str">
        <f>IF('Ranks-Earned'!G97&lt;&gt;"",IF(Requirements!EJ97="","",Requirements!EJ97),"")</f>
        <v/>
      </c>
      <c r="H97" s="221" t="str">
        <f>IF('Ranks-Earned'!H97&lt;&gt;"",IF(Requirements!ET97="","",Requirements!ET97),"")</f>
        <v/>
      </c>
      <c r="I97" s="221" t="str">
        <f>IF('Ranks-Earned'!I97&lt;&gt;"",IF(Requirements!FC97="","",Requirements!FC97),"")</f>
        <v/>
      </c>
      <c r="J97" s="221" t="str">
        <f>IF('Ranks-Earned'!J97&lt;&gt;"",IF(Requirements!FJ97="","",Requirements!FJ97),"")</f>
        <v/>
      </c>
      <c r="K97" s="221" t="str">
        <f>IF('Ranks-Earned'!K97&lt;&gt;"",IF(Requirements!FQ97="","",Requirements!FQ97),"")</f>
        <v/>
      </c>
      <c r="L97" s="221" t="str">
        <f>IF('Ranks-Earned'!L97&lt;&gt;"",IF(Requirements!FX97="","",Requirements!FX97),"")</f>
        <v/>
      </c>
      <c r="M97" s="221" t="str">
        <f>IF('Ranks-Earned'!M97&lt;&gt;"",IF(Requirements!GE97="","",Requirements!GE97),"")</f>
        <v/>
      </c>
      <c r="N97" s="221" t="str">
        <f>IF('Ranks-Earned'!N97&lt;&gt;"",IF(Requirements!GL97="","",Requirements!GL97),"")</f>
        <v/>
      </c>
      <c r="O97" s="221" t="str">
        <f>IF('Ranks-Earned'!O97&lt;&gt;"",IF(Requirements!GS97="","",Requirements!GS97),"")</f>
        <v/>
      </c>
      <c r="P97" s="221" t="str">
        <f>IF('Ranks-Earned'!P97&lt;&gt;"",IF(Requirements!GZ97="","",Requirements!GZ97),"")</f>
        <v/>
      </c>
      <c r="Q97" s="221" t="str">
        <f>IF('Ranks-Earned'!Q97&lt;&gt;"",IF(Requirements!HG97="","",Requirements!HG97),"")</f>
        <v/>
      </c>
      <c r="R97" s="221" t="str">
        <f>IF('Ranks-Earned'!R97&lt;&gt;"",IF(Requirements!HN97="","",Requirements!HN97),"")</f>
        <v/>
      </c>
    </row>
    <row r="98" spans="1:18" x14ac:dyDescent="0.3">
      <c r="A98" s="31" t="str">
        <f>IF(Requirements!A98="","",Requirements!A98)</f>
        <v/>
      </c>
      <c r="B98" s="33" t="str">
        <f>IF(Requirements!B98="","",Requirements!B98)</f>
        <v/>
      </c>
      <c r="C98" s="221" t="str">
        <f>IF('Ranks-Earned'!C98&lt;&gt;"",IF(Requirements!V98="","",Requirements!V98),"")</f>
        <v/>
      </c>
      <c r="D98" s="221" t="str">
        <f>IF('Ranks-Earned'!D98&lt;&gt;"",IF(Requirements!AX98="","",Requirements!AX98),"")</f>
        <v/>
      </c>
      <c r="E98" s="221" t="str">
        <f>IF('Ranks-Earned'!E98&lt;&gt;"",IF(Requirements!CK98="","",Requirements!CK98),"")</f>
        <v/>
      </c>
      <c r="F98" s="221" t="str">
        <f>IF('Ranks-Earned'!F98&lt;&gt;"",IF(Requirements!DY98="","",Requirements!DY98),"")</f>
        <v/>
      </c>
      <c r="G98" s="221" t="str">
        <f>IF('Ranks-Earned'!G98&lt;&gt;"",IF(Requirements!EJ98="","",Requirements!EJ98),"")</f>
        <v/>
      </c>
      <c r="H98" s="221" t="str">
        <f>IF('Ranks-Earned'!H98&lt;&gt;"",IF(Requirements!ET98="","",Requirements!ET98),"")</f>
        <v/>
      </c>
      <c r="I98" s="221" t="str">
        <f>IF('Ranks-Earned'!I98&lt;&gt;"",IF(Requirements!FC98="","",Requirements!FC98),"")</f>
        <v/>
      </c>
      <c r="J98" s="221" t="str">
        <f>IF('Ranks-Earned'!J98&lt;&gt;"",IF(Requirements!FJ98="","",Requirements!FJ98),"")</f>
        <v/>
      </c>
      <c r="K98" s="221" t="str">
        <f>IF('Ranks-Earned'!K98&lt;&gt;"",IF(Requirements!FQ98="","",Requirements!FQ98),"")</f>
        <v/>
      </c>
      <c r="L98" s="221" t="str">
        <f>IF('Ranks-Earned'!L98&lt;&gt;"",IF(Requirements!FX98="","",Requirements!FX98),"")</f>
        <v/>
      </c>
      <c r="M98" s="221" t="str">
        <f>IF('Ranks-Earned'!M98&lt;&gt;"",IF(Requirements!GE98="","",Requirements!GE98),"")</f>
        <v/>
      </c>
      <c r="N98" s="221" t="str">
        <f>IF('Ranks-Earned'!N98&lt;&gt;"",IF(Requirements!GL98="","",Requirements!GL98),"")</f>
        <v/>
      </c>
      <c r="O98" s="221" t="str">
        <f>IF('Ranks-Earned'!O98&lt;&gt;"",IF(Requirements!GS98="","",Requirements!GS98),"")</f>
        <v/>
      </c>
      <c r="P98" s="221" t="str">
        <f>IF('Ranks-Earned'!P98&lt;&gt;"",IF(Requirements!GZ98="","",Requirements!GZ98),"")</f>
        <v/>
      </c>
      <c r="Q98" s="221" t="str">
        <f>IF('Ranks-Earned'!Q98&lt;&gt;"",IF(Requirements!HG98="","",Requirements!HG98),"")</f>
        <v/>
      </c>
      <c r="R98" s="221" t="str">
        <f>IF('Ranks-Earned'!R98&lt;&gt;"",IF(Requirements!HN98="","",Requirements!HN98),"")</f>
        <v/>
      </c>
    </row>
    <row r="99" spans="1:18" x14ac:dyDescent="0.3">
      <c r="A99" s="31" t="str">
        <f>IF(Requirements!A99="","",Requirements!A99)</f>
        <v/>
      </c>
      <c r="B99" s="33" t="str">
        <f>IF(Requirements!B99="","",Requirements!B99)</f>
        <v/>
      </c>
      <c r="C99" s="221" t="str">
        <f>IF('Ranks-Earned'!C99&lt;&gt;"",IF(Requirements!V99="","",Requirements!V99),"")</f>
        <v/>
      </c>
      <c r="D99" s="221" t="str">
        <f>IF('Ranks-Earned'!D99&lt;&gt;"",IF(Requirements!AX99="","",Requirements!AX99),"")</f>
        <v/>
      </c>
      <c r="E99" s="221" t="str">
        <f>IF('Ranks-Earned'!E99&lt;&gt;"",IF(Requirements!CK99="","",Requirements!CK99),"")</f>
        <v/>
      </c>
      <c r="F99" s="221" t="str">
        <f>IF('Ranks-Earned'!F99&lt;&gt;"",IF(Requirements!DY99="","",Requirements!DY99),"")</f>
        <v/>
      </c>
      <c r="G99" s="221" t="str">
        <f>IF('Ranks-Earned'!G99&lt;&gt;"",IF(Requirements!EJ99="","",Requirements!EJ99),"")</f>
        <v/>
      </c>
      <c r="H99" s="221" t="str">
        <f>IF('Ranks-Earned'!H99&lt;&gt;"",IF(Requirements!ET99="","",Requirements!ET99),"")</f>
        <v/>
      </c>
      <c r="I99" s="221" t="str">
        <f>IF('Ranks-Earned'!I99&lt;&gt;"",IF(Requirements!FC99="","",Requirements!FC99),"")</f>
        <v/>
      </c>
      <c r="J99" s="221" t="str">
        <f>IF('Ranks-Earned'!J99&lt;&gt;"",IF(Requirements!FJ99="","",Requirements!FJ99),"")</f>
        <v/>
      </c>
      <c r="K99" s="221" t="str">
        <f>IF('Ranks-Earned'!K99&lt;&gt;"",IF(Requirements!FQ99="","",Requirements!FQ99),"")</f>
        <v/>
      </c>
      <c r="L99" s="221" t="str">
        <f>IF('Ranks-Earned'!L99&lt;&gt;"",IF(Requirements!FX99="","",Requirements!FX99),"")</f>
        <v/>
      </c>
      <c r="M99" s="221" t="str">
        <f>IF('Ranks-Earned'!M99&lt;&gt;"",IF(Requirements!GE99="","",Requirements!GE99),"")</f>
        <v/>
      </c>
      <c r="N99" s="221" t="str">
        <f>IF('Ranks-Earned'!N99&lt;&gt;"",IF(Requirements!GL99="","",Requirements!GL99),"")</f>
        <v/>
      </c>
      <c r="O99" s="221" t="str">
        <f>IF('Ranks-Earned'!O99&lt;&gt;"",IF(Requirements!GS99="","",Requirements!GS99),"")</f>
        <v/>
      </c>
      <c r="P99" s="221" t="str">
        <f>IF('Ranks-Earned'!P99&lt;&gt;"",IF(Requirements!GZ99="","",Requirements!GZ99),"")</f>
        <v/>
      </c>
      <c r="Q99" s="221" t="str">
        <f>IF('Ranks-Earned'!Q99&lt;&gt;"",IF(Requirements!HG99="","",Requirements!HG99),"")</f>
        <v/>
      </c>
      <c r="R99" s="221" t="str">
        <f>IF('Ranks-Earned'!R99&lt;&gt;"",IF(Requirements!HN99="","",Requirements!HN99),"")</f>
        <v/>
      </c>
    </row>
    <row r="100" spans="1:18" x14ac:dyDescent="0.3">
      <c r="A100" s="31" t="str">
        <f>IF(Requirements!A100="","",Requirements!A100)</f>
        <v/>
      </c>
      <c r="B100" s="33" t="str">
        <f>IF(Requirements!B100="","",Requirements!B100)</f>
        <v/>
      </c>
      <c r="C100" s="221" t="str">
        <f>IF('Ranks-Earned'!C100&lt;&gt;"",IF(Requirements!V100="","",Requirements!V100),"")</f>
        <v/>
      </c>
      <c r="D100" s="221" t="str">
        <f>IF('Ranks-Earned'!D100&lt;&gt;"",IF(Requirements!AX100="","",Requirements!AX100),"")</f>
        <v/>
      </c>
      <c r="E100" s="221" t="str">
        <f>IF('Ranks-Earned'!E100&lt;&gt;"",IF(Requirements!CK100="","",Requirements!CK100),"")</f>
        <v/>
      </c>
      <c r="F100" s="221" t="str">
        <f>IF('Ranks-Earned'!F100&lt;&gt;"",IF(Requirements!DY100="","",Requirements!DY100),"")</f>
        <v/>
      </c>
      <c r="G100" s="221" t="str">
        <f>IF('Ranks-Earned'!G100&lt;&gt;"",IF(Requirements!EJ100="","",Requirements!EJ100),"")</f>
        <v/>
      </c>
      <c r="H100" s="221" t="str">
        <f>IF('Ranks-Earned'!H100&lt;&gt;"",IF(Requirements!ET100="","",Requirements!ET100),"")</f>
        <v/>
      </c>
      <c r="I100" s="221" t="str">
        <f>IF('Ranks-Earned'!I100&lt;&gt;"",IF(Requirements!FC100="","",Requirements!FC100),"")</f>
        <v/>
      </c>
      <c r="J100" s="221" t="str">
        <f>IF('Ranks-Earned'!J100&lt;&gt;"",IF(Requirements!FJ100="","",Requirements!FJ100),"")</f>
        <v/>
      </c>
      <c r="K100" s="221" t="str">
        <f>IF('Ranks-Earned'!K100&lt;&gt;"",IF(Requirements!FQ100="","",Requirements!FQ100),"")</f>
        <v/>
      </c>
      <c r="L100" s="221" t="str">
        <f>IF('Ranks-Earned'!L100&lt;&gt;"",IF(Requirements!FX100="","",Requirements!FX100),"")</f>
        <v/>
      </c>
      <c r="M100" s="221" t="str">
        <f>IF('Ranks-Earned'!M100&lt;&gt;"",IF(Requirements!GE100="","",Requirements!GE100),"")</f>
        <v/>
      </c>
      <c r="N100" s="221" t="str">
        <f>IF('Ranks-Earned'!N100&lt;&gt;"",IF(Requirements!GL100="","",Requirements!GL100),"")</f>
        <v/>
      </c>
      <c r="O100" s="221" t="str">
        <f>IF('Ranks-Earned'!O100&lt;&gt;"",IF(Requirements!GS100="","",Requirements!GS100),"")</f>
        <v/>
      </c>
      <c r="P100" s="221" t="str">
        <f>IF('Ranks-Earned'!P100&lt;&gt;"",IF(Requirements!GZ100="","",Requirements!GZ100),"")</f>
        <v/>
      </c>
      <c r="Q100" s="221" t="str">
        <f>IF('Ranks-Earned'!Q100&lt;&gt;"",IF(Requirements!HG100="","",Requirements!HG100),"")</f>
        <v/>
      </c>
      <c r="R100" s="221" t="str">
        <f>IF('Ranks-Earned'!R100&lt;&gt;"",IF(Requirements!HN100="","",Requirements!HN100),"")</f>
        <v/>
      </c>
    </row>
    <row r="101" spans="1:18" x14ac:dyDescent="0.3">
      <c r="A101" s="31" t="str">
        <f>IF(Requirements!A101="","",Requirements!A101)</f>
        <v/>
      </c>
      <c r="B101" s="33" t="str">
        <f>IF(Requirements!B101="","",Requirements!B101)</f>
        <v/>
      </c>
      <c r="C101" s="221" t="str">
        <f>IF('Ranks-Earned'!C101&lt;&gt;"",IF(Requirements!V101="","",Requirements!V101),"")</f>
        <v/>
      </c>
      <c r="D101" s="221" t="str">
        <f>IF('Ranks-Earned'!D101&lt;&gt;"",IF(Requirements!AX101="","",Requirements!AX101),"")</f>
        <v/>
      </c>
      <c r="E101" s="221" t="str">
        <f>IF('Ranks-Earned'!E101&lt;&gt;"",IF(Requirements!CK101="","",Requirements!CK101),"")</f>
        <v/>
      </c>
      <c r="F101" s="221" t="str">
        <f>IF('Ranks-Earned'!F101&lt;&gt;"",IF(Requirements!DY101="","",Requirements!DY101),"")</f>
        <v/>
      </c>
      <c r="G101" s="221" t="str">
        <f>IF('Ranks-Earned'!G101&lt;&gt;"",IF(Requirements!EJ101="","",Requirements!EJ101),"")</f>
        <v/>
      </c>
      <c r="H101" s="221" t="str">
        <f>IF('Ranks-Earned'!H101&lt;&gt;"",IF(Requirements!ET101="","",Requirements!ET101),"")</f>
        <v/>
      </c>
      <c r="I101" s="221" t="str">
        <f>IF('Ranks-Earned'!I101&lt;&gt;"",IF(Requirements!FC101="","",Requirements!FC101),"")</f>
        <v/>
      </c>
      <c r="J101" s="221" t="str">
        <f>IF('Ranks-Earned'!J101&lt;&gt;"",IF(Requirements!FJ101="","",Requirements!FJ101),"")</f>
        <v/>
      </c>
      <c r="K101" s="221" t="str">
        <f>IF('Ranks-Earned'!K101&lt;&gt;"",IF(Requirements!FQ101="","",Requirements!FQ101),"")</f>
        <v/>
      </c>
      <c r="L101" s="221" t="str">
        <f>IF('Ranks-Earned'!L101&lt;&gt;"",IF(Requirements!FX101="","",Requirements!FX101),"")</f>
        <v/>
      </c>
      <c r="M101" s="221" t="str">
        <f>IF('Ranks-Earned'!M101&lt;&gt;"",IF(Requirements!GE101="","",Requirements!GE101),"")</f>
        <v/>
      </c>
      <c r="N101" s="221" t="str">
        <f>IF('Ranks-Earned'!N101&lt;&gt;"",IF(Requirements!GL101="","",Requirements!GL101),"")</f>
        <v/>
      </c>
      <c r="O101" s="221" t="str">
        <f>IF('Ranks-Earned'!O101&lt;&gt;"",IF(Requirements!GS101="","",Requirements!GS101),"")</f>
        <v/>
      </c>
      <c r="P101" s="221" t="str">
        <f>IF('Ranks-Earned'!P101&lt;&gt;"",IF(Requirements!GZ101="","",Requirements!GZ101),"")</f>
        <v/>
      </c>
      <c r="Q101" s="221" t="str">
        <f>IF('Ranks-Earned'!Q101&lt;&gt;"",IF(Requirements!HG101="","",Requirements!HG101),"")</f>
        <v/>
      </c>
      <c r="R101" s="221" t="str">
        <f>IF('Ranks-Earned'!R101&lt;&gt;"",IF(Requirements!HN101="","",Requirements!HN101),"")</f>
        <v/>
      </c>
    </row>
    <row r="102" spans="1:18" x14ac:dyDescent="0.3">
      <c r="A102" s="31" t="str">
        <f>IF(Requirements!A102="","",Requirements!A102)</f>
        <v/>
      </c>
      <c r="B102" s="33" t="str">
        <f>IF(Requirements!B102="","",Requirements!B102)</f>
        <v/>
      </c>
      <c r="C102" s="221" t="str">
        <f>IF('Ranks-Earned'!C102&lt;&gt;"",IF(Requirements!V102="","",Requirements!V102),"")</f>
        <v/>
      </c>
      <c r="D102" s="221" t="str">
        <f>IF('Ranks-Earned'!D102&lt;&gt;"",IF(Requirements!AX102="","",Requirements!AX102),"")</f>
        <v/>
      </c>
      <c r="E102" s="221" t="str">
        <f>IF('Ranks-Earned'!E102&lt;&gt;"",IF(Requirements!CK102="","",Requirements!CK102),"")</f>
        <v/>
      </c>
      <c r="F102" s="221" t="str">
        <f>IF('Ranks-Earned'!F102&lt;&gt;"",IF(Requirements!DY102="","",Requirements!DY102),"")</f>
        <v/>
      </c>
      <c r="G102" s="221" t="str">
        <f>IF('Ranks-Earned'!G102&lt;&gt;"",IF(Requirements!EJ102="","",Requirements!EJ102),"")</f>
        <v/>
      </c>
      <c r="H102" s="221" t="str">
        <f>IF('Ranks-Earned'!H102&lt;&gt;"",IF(Requirements!ET102="","",Requirements!ET102),"")</f>
        <v/>
      </c>
      <c r="I102" s="221" t="str">
        <f>IF('Ranks-Earned'!I102&lt;&gt;"",IF(Requirements!FC102="","",Requirements!FC102),"")</f>
        <v/>
      </c>
      <c r="J102" s="221" t="str">
        <f>IF('Ranks-Earned'!J102&lt;&gt;"",IF(Requirements!FJ102="","",Requirements!FJ102),"")</f>
        <v/>
      </c>
      <c r="K102" s="221" t="str">
        <f>IF('Ranks-Earned'!K102&lt;&gt;"",IF(Requirements!FQ102="","",Requirements!FQ102),"")</f>
        <v/>
      </c>
      <c r="L102" s="221" t="str">
        <f>IF('Ranks-Earned'!L102&lt;&gt;"",IF(Requirements!FX102="","",Requirements!FX102),"")</f>
        <v/>
      </c>
      <c r="M102" s="221" t="str">
        <f>IF('Ranks-Earned'!M102&lt;&gt;"",IF(Requirements!GE102="","",Requirements!GE102),"")</f>
        <v/>
      </c>
      <c r="N102" s="221" t="str">
        <f>IF('Ranks-Earned'!N102&lt;&gt;"",IF(Requirements!GL102="","",Requirements!GL102),"")</f>
        <v/>
      </c>
      <c r="O102" s="221" t="str">
        <f>IF('Ranks-Earned'!O102&lt;&gt;"",IF(Requirements!GS102="","",Requirements!GS102),"")</f>
        <v/>
      </c>
      <c r="P102" s="221" t="str">
        <f>IF('Ranks-Earned'!P102&lt;&gt;"",IF(Requirements!GZ102="","",Requirements!GZ102),"")</f>
        <v/>
      </c>
      <c r="Q102" s="221" t="str">
        <f>IF('Ranks-Earned'!Q102&lt;&gt;"",IF(Requirements!HG102="","",Requirements!HG102),"")</f>
        <v/>
      </c>
      <c r="R102" s="221" t="str">
        <f>IF('Ranks-Earned'!R102&lt;&gt;"",IF(Requirements!HN102="","",Requirements!HN102),"")</f>
        <v/>
      </c>
    </row>
    <row r="103" spans="1:18" x14ac:dyDescent="0.3">
      <c r="A103" s="31" t="str">
        <f>IF(Requirements!A103="","",Requirements!A103)</f>
        <v/>
      </c>
      <c r="B103" s="33" t="str">
        <f>IF(Requirements!B103="","",Requirements!B103)</f>
        <v/>
      </c>
      <c r="C103" s="221" t="str">
        <f>IF('Ranks-Earned'!C103&lt;&gt;"",IF(Requirements!V103="","",Requirements!V103),"")</f>
        <v/>
      </c>
      <c r="D103" s="221" t="str">
        <f>IF('Ranks-Earned'!D103&lt;&gt;"",IF(Requirements!AX103="","",Requirements!AX103),"")</f>
        <v/>
      </c>
      <c r="E103" s="221" t="str">
        <f>IF('Ranks-Earned'!E103&lt;&gt;"",IF(Requirements!CK103="","",Requirements!CK103),"")</f>
        <v/>
      </c>
      <c r="F103" s="221" t="str">
        <f>IF('Ranks-Earned'!F103&lt;&gt;"",IF(Requirements!DY103="","",Requirements!DY103),"")</f>
        <v/>
      </c>
      <c r="G103" s="221" t="str">
        <f>IF('Ranks-Earned'!G103&lt;&gt;"",IF(Requirements!EJ103="","",Requirements!EJ103),"")</f>
        <v/>
      </c>
      <c r="H103" s="221" t="str">
        <f>IF('Ranks-Earned'!H103&lt;&gt;"",IF(Requirements!ET103="","",Requirements!ET103),"")</f>
        <v/>
      </c>
      <c r="I103" s="221" t="str">
        <f>IF('Ranks-Earned'!I103&lt;&gt;"",IF(Requirements!FC103="","",Requirements!FC103),"")</f>
        <v/>
      </c>
      <c r="J103" s="221" t="str">
        <f>IF('Ranks-Earned'!J103&lt;&gt;"",IF(Requirements!FJ103="","",Requirements!FJ103),"")</f>
        <v/>
      </c>
      <c r="K103" s="221" t="str">
        <f>IF('Ranks-Earned'!K103&lt;&gt;"",IF(Requirements!FQ103="","",Requirements!FQ103),"")</f>
        <v/>
      </c>
      <c r="L103" s="221" t="str">
        <f>IF('Ranks-Earned'!L103&lt;&gt;"",IF(Requirements!FX103="","",Requirements!FX103),"")</f>
        <v/>
      </c>
      <c r="M103" s="221" t="str">
        <f>IF('Ranks-Earned'!M103&lt;&gt;"",IF(Requirements!GE103="","",Requirements!GE103),"")</f>
        <v/>
      </c>
      <c r="N103" s="221" t="str">
        <f>IF('Ranks-Earned'!N103&lt;&gt;"",IF(Requirements!GL103="","",Requirements!GL103),"")</f>
        <v/>
      </c>
      <c r="O103" s="221" t="str">
        <f>IF('Ranks-Earned'!O103&lt;&gt;"",IF(Requirements!GS103="","",Requirements!GS103),"")</f>
        <v/>
      </c>
      <c r="P103" s="221" t="str">
        <f>IF('Ranks-Earned'!P103&lt;&gt;"",IF(Requirements!GZ103="","",Requirements!GZ103),"")</f>
        <v/>
      </c>
      <c r="Q103" s="221" t="str">
        <f>IF('Ranks-Earned'!Q103&lt;&gt;"",IF(Requirements!HG103="","",Requirements!HG103),"")</f>
        <v/>
      </c>
      <c r="R103" s="221" t="str">
        <f>IF('Ranks-Earned'!R103&lt;&gt;"",IF(Requirements!HN103="","",Requirements!HN103),"")</f>
        <v/>
      </c>
    </row>
    <row r="104" spans="1:18" x14ac:dyDescent="0.3">
      <c r="A104" s="31" t="str">
        <f>IF(Requirements!A104="","",Requirements!A104)</f>
        <v/>
      </c>
      <c r="B104" s="33" t="str">
        <f>IF(Requirements!B104="","",Requirements!B104)</f>
        <v/>
      </c>
      <c r="C104" s="221" t="str">
        <f>IF('Ranks-Earned'!C104&lt;&gt;"",IF(Requirements!V104="","",Requirements!V104),"")</f>
        <v/>
      </c>
      <c r="D104" s="221" t="str">
        <f>IF('Ranks-Earned'!D104&lt;&gt;"",IF(Requirements!AX104="","",Requirements!AX104),"")</f>
        <v/>
      </c>
      <c r="E104" s="221" t="str">
        <f>IF('Ranks-Earned'!E104&lt;&gt;"",IF(Requirements!CK104="","",Requirements!CK104),"")</f>
        <v/>
      </c>
      <c r="F104" s="221" t="str">
        <f>IF('Ranks-Earned'!F104&lt;&gt;"",IF(Requirements!DY104="","",Requirements!DY104),"")</f>
        <v/>
      </c>
      <c r="G104" s="221" t="str">
        <f>IF('Ranks-Earned'!G104&lt;&gt;"",IF(Requirements!EJ104="","",Requirements!EJ104),"")</f>
        <v/>
      </c>
      <c r="H104" s="221" t="str">
        <f>IF('Ranks-Earned'!H104&lt;&gt;"",IF(Requirements!ET104="","",Requirements!ET104),"")</f>
        <v/>
      </c>
      <c r="I104" s="221" t="str">
        <f>IF('Ranks-Earned'!I104&lt;&gt;"",IF(Requirements!FC104="","",Requirements!FC104),"")</f>
        <v/>
      </c>
      <c r="J104" s="221" t="str">
        <f>IF('Ranks-Earned'!J104&lt;&gt;"",IF(Requirements!FJ104="","",Requirements!FJ104),"")</f>
        <v/>
      </c>
      <c r="K104" s="221" t="str">
        <f>IF('Ranks-Earned'!K104&lt;&gt;"",IF(Requirements!FQ104="","",Requirements!FQ104),"")</f>
        <v/>
      </c>
      <c r="L104" s="221" t="str">
        <f>IF('Ranks-Earned'!L104&lt;&gt;"",IF(Requirements!FX104="","",Requirements!FX104),"")</f>
        <v/>
      </c>
      <c r="M104" s="221" t="str">
        <f>IF('Ranks-Earned'!M104&lt;&gt;"",IF(Requirements!GE104="","",Requirements!GE104),"")</f>
        <v/>
      </c>
      <c r="N104" s="221" t="str">
        <f>IF('Ranks-Earned'!N104&lt;&gt;"",IF(Requirements!GL104="","",Requirements!GL104),"")</f>
        <v/>
      </c>
      <c r="O104" s="221" t="str">
        <f>IF('Ranks-Earned'!O104&lt;&gt;"",IF(Requirements!GS104="","",Requirements!GS104),"")</f>
        <v/>
      </c>
      <c r="P104" s="221" t="str">
        <f>IF('Ranks-Earned'!P104&lt;&gt;"",IF(Requirements!GZ104="","",Requirements!GZ104),"")</f>
        <v/>
      </c>
      <c r="Q104" s="221" t="str">
        <f>IF('Ranks-Earned'!Q104&lt;&gt;"",IF(Requirements!HG104="","",Requirements!HG104),"")</f>
        <v/>
      </c>
      <c r="R104" s="221" t="str">
        <f>IF('Ranks-Earned'!R104&lt;&gt;"",IF(Requirements!HN104="","",Requirements!HN104),"")</f>
        <v/>
      </c>
    </row>
    <row r="105" spans="1:18" x14ac:dyDescent="0.3">
      <c r="A105" s="31" t="str">
        <f>IF(Requirements!A105="","",Requirements!A105)</f>
        <v/>
      </c>
      <c r="B105" s="33" t="str">
        <f>IF(Requirements!B105="","",Requirements!B105)</f>
        <v/>
      </c>
      <c r="C105" s="221" t="str">
        <f>IF('Ranks-Earned'!C105&lt;&gt;"",IF(Requirements!V105="","",Requirements!V105),"")</f>
        <v/>
      </c>
      <c r="D105" s="221" t="str">
        <f>IF('Ranks-Earned'!D105&lt;&gt;"",IF(Requirements!AX105="","",Requirements!AX105),"")</f>
        <v/>
      </c>
      <c r="E105" s="221" t="str">
        <f>IF('Ranks-Earned'!E105&lt;&gt;"",IF(Requirements!CK105="","",Requirements!CK105),"")</f>
        <v/>
      </c>
      <c r="F105" s="221" t="str">
        <f>IF('Ranks-Earned'!F105&lt;&gt;"",IF(Requirements!DY105="","",Requirements!DY105),"")</f>
        <v/>
      </c>
      <c r="G105" s="221" t="str">
        <f>IF('Ranks-Earned'!G105&lt;&gt;"",IF(Requirements!EJ105="","",Requirements!EJ105),"")</f>
        <v/>
      </c>
      <c r="H105" s="221" t="str">
        <f>IF('Ranks-Earned'!H105&lt;&gt;"",IF(Requirements!ET105="","",Requirements!ET105),"")</f>
        <v/>
      </c>
      <c r="I105" s="221" t="str">
        <f>IF('Ranks-Earned'!I105&lt;&gt;"",IF(Requirements!FC105="","",Requirements!FC105),"")</f>
        <v/>
      </c>
      <c r="J105" s="221" t="str">
        <f>IF('Ranks-Earned'!J105&lt;&gt;"",IF(Requirements!FJ105="","",Requirements!FJ105),"")</f>
        <v/>
      </c>
      <c r="K105" s="221" t="str">
        <f>IF('Ranks-Earned'!K105&lt;&gt;"",IF(Requirements!FQ105="","",Requirements!FQ105),"")</f>
        <v/>
      </c>
      <c r="L105" s="221" t="str">
        <f>IF('Ranks-Earned'!L105&lt;&gt;"",IF(Requirements!FX105="","",Requirements!FX105),"")</f>
        <v/>
      </c>
      <c r="M105" s="221" t="str">
        <f>IF('Ranks-Earned'!M105&lt;&gt;"",IF(Requirements!GE105="","",Requirements!GE105),"")</f>
        <v/>
      </c>
      <c r="N105" s="221" t="str">
        <f>IF('Ranks-Earned'!N105&lt;&gt;"",IF(Requirements!GL105="","",Requirements!GL105),"")</f>
        <v/>
      </c>
      <c r="O105" s="221" t="str">
        <f>IF('Ranks-Earned'!O105&lt;&gt;"",IF(Requirements!GS105="","",Requirements!GS105),"")</f>
        <v/>
      </c>
      <c r="P105" s="221" t="str">
        <f>IF('Ranks-Earned'!P105&lt;&gt;"",IF(Requirements!GZ105="","",Requirements!GZ105),"")</f>
        <v/>
      </c>
      <c r="Q105" s="221" t="str">
        <f>IF('Ranks-Earned'!Q105&lt;&gt;"",IF(Requirements!HG105="","",Requirements!HG105),"")</f>
        <v/>
      </c>
      <c r="R105" s="221" t="str">
        <f>IF('Ranks-Earned'!R105&lt;&gt;"",IF(Requirements!HN105="","",Requirements!HN105),"")</f>
        <v/>
      </c>
    </row>
    <row r="106" spans="1:18" x14ac:dyDescent="0.3">
      <c r="A106" s="31" t="str">
        <f>IF(Requirements!A106="","",Requirements!A106)</f>
        <v/>
      </c>
      <c r="B106" s="33" t="str">
        <f>IF(Requirements!B106="","",Requirements!B106)</f>
        <v/>
      </c>
      <c r="C106" s="221" t="str">
        <f>IF('Ranks-Earned'!C106&lt;&gt;"",IF(Requirements!V106="","",Requirements!V106),"")</f>
        <v/>
      </c>
      <c r="D106" s="221" t="str">
        <f>IF('Ranks-Earned'!D106&lt;&gt;"",IF(Requirements!AX106="","",Requirements!AX106),"")</f>
        <v/>
      </c>
      <c r="E106" s="221" t="str">
        <f>IF('Ranks-Earned'!E106&lt;&gt;"",IF(Requirements!CK106="","",Requirements!CK106),"")</f>
        <v/>
      </c>
      <c r="F106" s="221" t="str">
        <f>IF('Ranks-Earned'!F106&lt;&gt;"",IF(Requirements!DY106="","",Requirements!DY106),"")</f>
        <v/>
      </c>
      <c r="G106" s="221" t="str">
        <f>IF('Ranks-Earned'!G106&lt;&gt;"",IF(Requirements!EJ106="","",Requirements!EJ106),"")</f>
        <v/>
      </c>
      <c r="H106" s="221" t="str">
        <f>IF('Ranks-Earned'!H106&lt;&gt;"",IF(Requirements!ET106="","",Requirements!ET106),"")</f>
        <v/>
      </c>
      <c r="I106" s="221" t="str">
        <f>IF('Ranks-Earned'!I106&lt;&gt;"",IF(Requirements!FC106="","",Requirements!FC106),"")</f>
        <v/>
      </c>
      <c r="J106" s="221" t="str">
        <f>IF('Ranks-Earned'!J106&lt;&gt;"",IF(Requirements!FJ106="","",Requirements!FJ106),"")</f>
        <v/>
      </c>
      <c r="K106" s="221" t="str">
        <f>IF('Ranks-Earned'!K106&lt;&gt;"",IF(Requirements!FQ106="","",Requirements!FQ106),"")</f>
        <v/>
      </c>
      <c r="L106" s="221" t="str">
        <f>IF('Ranks-Earned'!L106&lt;&gt;"",IF(Requirements!FX106="","",Requirements!FX106),"")</f>
        <v/>
      </c>
      <c r="M106" s="221" t="str">
        <f>IF('Ranks-Earned'!M106&lt;&gt;"",IF(Requirements!GE106="","",Requirements!GE106),"")</f>
        <v/>
      </c>
      <c r="N106" s="221" t="str">
        <f>IF('Ranks-Earned'!N106&lt;&gt;"",IF(Requirements!GL106="","",Requirements!GL106),"")</f>
        <v/>
      </c>
      <c r="O106" s="221" t="str">
        <f>IF('Ranks-Earned'!O106&lt;&gt;"",IF(Requirements!GS106="","",Requirements!GS106),"")</f>
        <v/>
      </c>
      <c r="P106" s="221" t="str">
        <f>IF('Ranks-Earned'!P106&lt;&gt;"",IF(Requirements!GZ106="","",Requirements!GZ106),"")</f>
        <v/>
      </c>
      <c r="Q106" s="221" t="str">
        <f>IF('Ranks-Earned'!Q106&lt;&gt;"",IF(Requirements!HG106="","",Requirements!HG106),"")</f>
        <v/>
      </c>
      <c r="R106" s="221" t="str">
        <f>IF('Ranks-Earned'!R106&lt;&gt;"",IF(Requirements!HN106="","",Requirements!HN106),"")</f>
        <v/>
      </c>
    </row>
    <row r="107" spans="1:18" x14ac:dyDescent="0.3">
      <c r="A107" s="31" t="str">
        <f>IF(Requirements!A107="","",Requirements!A107)</f>
        <v/>
      </c>
      <c r="B107" s="33" t="str">
        <f>IF(Requirements!B107="","",Requirements!B107)</f>
        <v/>
      </c>
      <c r="C107" s="221" t="str">
        <f>IF('Ranks-Earned'!C107&lt;&gt;"",IF(Requirements!V107="","",Requirements!V107),"")</f>
        <v/>
      </c>
      <c r="D107" s="221" t="str">
        <f>IF('Ranks-Earned'!D107&lt;&gt;"",IF(Requirements!AX107="","",Requirements!AX107),"")</f>
        <v/>
      </c>
      <c r="E107" s="221" t="str">
        <f>IF('Ranks-Earned'!E107&lt;&gt;"",IF(Requirements!CK107="","",Requirements!CK107),"")</f>
        <v/>
      </c>
      <c r="F107" s="221" t="str">
        <f>IF('Ranks-Earned'!F107&lt;&gt;"",IF(Requirements!DY107="","",Requirements!DY107),"")</f>
        <v/>
      </c>
      <c r="G107" s="221" t="str">
        <f>IF('Ranks-Earned'!G107&lt;&gt;"",IF(Requirements!EJ107="","",Requirements!EJ107),"")</f>
        <v/>
      </c>
      <c r="H107" s="221" t="str">
        <f>IF('Ranks-Earned'!H107&lt;&gt;"",IF(Requirements!ET107="","",Requirements!ET107),"")</f>
        <v/>
      </c>
      <c r="I107" s="221" t="str">
        <f>IF('Ranks-Earned'!I107&lt;&gt;"",IF(Requirements!FC107="","",Requirements!FC107),"")</f>
        <v/>
      </c>
      <c r="J107" s="221" t="str">
        <f>IF('Ranks-Earned'!J107&lt;&gt;"",IF(Requirements!FJ107="","",Requirements!FJ107),"")</f>
        <v/>
      </c>
      <c r="K107" s="221" t="str">
        <f>IF('Ranks-Earned'!K107&lt;&gt;"",IF(Requirements!FQ107="","",Requirements!FQ107),"")</f>
        <v/>
      </c>
      <c r="L107" s="221" t="str">
        <f>IF('Ranks-Earned'!L107&lt;&gt;"",IF(Requirements!FX107="","",Requirements!FX107),"")</f>
        <v/>
      </c>
      <c r="M107" s="221" t="str">
        <f>IF('Ranks-Earned'!M107&lt;&gt;"",IF(Requirements!GE107="","",Requirements!GE107),"")</f>
        <v/>
      </c>
      <c r="N107" s="221" t="str">
        <f>IF('Ranks-Earned'!N107&lt;&gt;"",IF(Requirements!GL107="","",Requirements!GL107),"")</f>
        <v/>
      </c>
      <c r="O107" s="221" t="str">
        <f>IF('Ranks-Earned'!O107&lt;&gt;"",IF(Requirements!GS107="","",Requirements!GS107),"")</f>
        <v/>
      </c>
      <c r="P107" s="221" t="str">
        <f>IF('Ranks-Earned'!P107&lt;&gt;"",IF(Requirements!GZ107="","",Requirements!GZ107),"")</f>
        <v/>
      </c>
      <c r="Q107" s="221" t="str">
        <f>IF('Ranks-Earned'!Q107&lt;&gt;"",IF(Requirements!HG107="","",Requirements!HG107),"")</f>
        <v/>
      </c>
      <c r="R107" s="221" t="str">
        <f>IF('Ranks-Earned'!R107&lt;&gt;"",IF(Requirements!HN107="","",Requirements!HN107),"")</f>
        <v/>
      </c>
    </row>
    <row r="108" spans="1:18" x14ac:dyDescent="0.3">
      <c r="A108" s="31" t="str">
        <f>IF(Requirements!A108="","",Requirements!A108)</f>
        <v/>
      </c>
      <c r="B108" s="33" t="str">
        <f>IF(Requirements!B108="","",Requirements!B108)</f>
        <v/>
      </c>
      <c r="C108" s="221" t="str">
        <f>IF('Ranks-Earned'!C108&lt;&gt;"",IF(Requirements!V108="","",Requirements!V108),"")</f>
        <v/>
      </c>
      <c r="D108" s="221" t="str">
        <f>IF('Ranks-Earned'!D108&lt;&gt;"",IF(Requirements!AX108="","",Requirements!AX108),"")</f>
        <v/>
      </c>
      <c r="E108" s="221" t="str">
        <f>IF('Ranks-Earned'!E108&lt;&gt;"",IF(Requirements!CK108="","",Requirements!CK108),"")</f>
        <v/>
      </c>
      <c r="F108" s="221" t="str">
        <f>IF('Ranks-Earned'!F108&lt;&gt;"",IF(Requirements!DY108="","",Requirements!DY108),"")</f>
        <v/>
      </c>
      <c r="G108" s="221" t="str">
        <f>IF('Ranks-Earned'!G108&lt;&gt;"",IF(Requirements!EJ108="","",Requirements!EJ108),"")</f>
        <v/>
      </c>
      <c r="H108" s="221" t="str">
        <f>IF('Ranks-Earned'!H108&lt;&gt;"",IF(Requirements!ET108="","",Requirements!ET108),"")</f>
        <v/>
      </c>
      <c r="I108" s="221" t="str">
        <f>IF('Ranks-Earned'!I108&lt;&gt;"",IF(Requirements!FC108="","",Requirements!FC108),"")</f>
        <v/>
      </c>
      <c r="J108" s="221" t="str">
        <f>IF('Ranks-Earned'!J108&lt;&gt;"",IF(Requirements!FJ108="","",Requirements!FJ108),"")</f>
        <v/>
      </c>
      <c r="K108" s="221" t="str">
        <f>IF('Ranks-Earned'!K108&lt;&gt;"",IF(Requirements!FQ108="","",Requirements!FQ108),"")</f>
        <v/>
      </c>
      <c r="L108" s="221" t="str">
        <f>IF('Ranks-Earned'!L108&lt;&gt;"",IF(Requirements!FX108="","",Requirements!FX108),"")</f>
        <v/>
      </c>
      <c r="M108" s="221" t="str">
        <f>IF('Ranks-Earned'!M108&lt;&gt;"",IF(Requirements!GE108="","",Requirements!GE108),"")</f>
        <v/>
      </c>
      <c r="N108" s="221" t="str">
        <f>IF('Ranks-Earned'!N108&lt;&gt;"",IF(Requirements!GL108="","",Requirements!GL108),"")</f>
        <v/>
      </c>
      <c r="O108" s="221" t="str">
        <f>IF('Ranks-Earned'!O108&lt;&gt;"",IF(Requirements!GS108="","",Requirements!GS108),"")</f>
        <v/>
      </c>
      <c r="P108" s="221" t="str">
        <f>IF('Ranks-Earned'!P108&lt;&gt;"",IF(Requirements!GZ108="","",Requirements!GZ108),"")</f>
        <v/>
      </c>
      <c r="Q108" s="221" t="str">
        <f>IF('Ranks-Earned'!Q108&lt;&gt;"",IF(Requirements!HG108="","",Requirements!HG108),"")</f>
        <v/>
      </c>
      <c r="R108" s="221" t="str">
        <f>IF('Ranks-Earned'!R108&lt;&gt;"",IF(Requirements!HN108="","",Requirements!HN108),"")</f>
        <v/>
      </c>
    </row>
    <row r="109" spans="1:18" x14ac:dyDescent="0.3">
      <c r="A109" s="31" t="str">
        <f>IF(Requirements!A109="","",Requirements!A109)</f>
        <v/>
      </c>
      <c r="B109" s="33" t="str">
        <f>IF(Requirements!B109="","",Requirements!B109)</f>
        <v/>
      </c>
      <c r="C109" s="221" t="str">
        <f>IF('Ranks-Earned'!C109&lt;&gt;"",IF(Requirements!V109="","",Requirements!V109),"")</f>
        <v/>
      </c>
      <c r="D109" s="221" t="str">
        <f>IF('Ranks-Earned'!D109&lt;&gt;"",IF(Requirements!AX109="","",Requirements!AX109),"")</f>
        <v/>
      </c>
      <c r="E109" s="221" t="str">
        <f>IF('Ranks-Earned'!E109&lt;&gt;"",IF(Requirements!CK109="","",Requirements!CK109),"")</f>
        <v/>
      </c>
      <c r="F109" s="221" t="str">
        <f>IF('Ranks-Earned'!F109&lt;&gt;"",IF(Requirements!DY109="","",Requirements!DY109),"")</f>
        <v/>
      </c>
      <c r="G109" s="221" t="str">
        <f>IF('Ranks-Earned'!G109&lt;&gt;"",IF(Requirements!EJ109="","",Requirements!EJ109),"")</f>
        <v/>
      </c>
      <c r="H109" s="221" t="str">
        <f>IF('Ranks-Earned'!H109&lt;&gt;"",IF(Requirements!ET109="","",Requirements!ET109),"")</f>
        <v/>
      </c>
      <c r="I109" s="221" t="str">
        <f>IF('Ranks-Earned'!I109&lt;&gt;"",IF(Requirements!FC109="","",Requirements!FC109),"")</f>
        <v/>
      </c>
      <c r="J109" s="221" t="str">
        <f>IF('Ranks-Earned'!J109&lt;&gt;"",IF(Requirements!FJ109="","",Requirements!FJ109),"")</f>
        <v/>
      </c>
      <c r="K109" s="221" t="str">
        <f>IF('Ranks-Earned'!K109&lt;&gt;"",IF(Requirements!FQ109="","",Requirements!FQ109),"")</f>
        <v/>
      </c>
      <c r="L109" s="221" t="str">
        <f>IF('Ranks-Earned'!L109&lt;&gt;"",IF(Requirements!FX109="","",Requirements!FX109),"")</f>
        <v/>
      </c>
      <c r="M109" s="221" t="str">
        <f>IF('Ranks-Earned'!M109&lt;&gt;"",IF(Requirements!GE109="","",Requirements!GE109),"")</f>
        <v/>
      </c>
      <c r="N109" s="221" t="str">
        <f>IF('Ranks-Earned'!N109&lt;&gt;"",IF(Requirements!GL109="","",Requirements!GL109),"")</f>
        <v/>
      </c>
      <c r="O109" s="221" t="str">
        <f>IF('Ranks-Earned'!O109&lt;&gt;"",IF(Requirements!GS109="","",Requirements!GS109),"")</f>
        <v/>
      </c>
      <c r="P109" s="221" t="str">
        <f>IF('Ranks-Earned'!P109&lt;&gt;"",IF(Requirements!GZ109="","",Requirements!GZ109),"")</f>
        <v/>
      </c>
      <c r="Q109" s="221" t="str">
        <f>IF('Ranks-Earned'!Q109&lt;&gt;"",IF(Requirements!HG109="","",Requirements!HG109),"")</f>
        <v/>
      </c>
      <c r="R109" s="221" t="str">
        <f>IF('Ranks-Earned'!R109&lt;&gt;"",IF(Requirements!HN109="","",Requirements!HN109),"")</f>
        <v/>
      </c>
    </row>
    <row r="110" spans="1:18" x14ac:dyDescent="0.3">
      <c r="A110" s="31" t="str">
        <f>IF(Requirements!A110="","",Requirements!A110)</f>
        <v/>
      </c>
      <c r="B110" s="33" t="str">
        <f>IF(Requirements!B110="","",Requirements!B110)</f>
        <v/>
      </c>
      <c r="C110" s="221" t="str">
        <f>IF('Ranks-Earned'!C110&lt;&gt;"",IF(Requirements!V110="","",Requirements!V110),"")</f>
        <v/>
      </c>
      <c r="D110" s="221" t="str">
        <f>IF('Ranks-Earned'!D110&lt;&gt;"",IF(Requirements!AX110="","",Requirements!AX110),"")</f>
        <v/>
      </c>
      <c r="E110" s="221" t="str">
        <f>IF('Ranks-Earned'!E110&lt;&gt;"",IF(Requirements!CK110="","",Requirements!CK110),"")</f>
        <v/>
      </c>
      <c r="F110" s="221" t="str">
        <f>IF('Ranks-Earned'!F110&lt;&gt;"",IF(Requirements!DY110="","",Requirements!DY110),"")</f>
        <v/>
      </c>
      <c r="G110" s="221" t="str">
        <f>IF('Ranks-Earned'!G110&lt;&gt;"",IF(Requirements!EJ110="","",Requirements!EJ110),"")</f>
        <v/>
      </c>
      <c r="H110" s="221" t="str">
        <f>IF('Ranks-Earned'!H110&lt;&gt;"",IF(Requirements!ET110="","",Requirements!ET110),"")</f>
        <v/>
      </c>
      <c r="I110" s="221" t="str">
        <f>IF('Ranks-Earned'!I110&lt;&gt;"",IF(Requirements!FC110="","",Requirements!FC110),"")</f>
        <v/>
      </c>
      <c r="J110" s="221" t="str">
        <f>IF('Ranks-Earned'!J110&lt;&gt;"",IF(Requirements!FJ110="","",Requirements!FJ110),"")</f>
        <v/>
      </c>
      <c r="K110" s="221" t="str">
        <f>IF('Ranks-Earned'!K110&lt;&gt;"",IF(Requirements!FQ110="","",Requirements!FQ110),"")</f>
        <v/>
      </c>
      <c r="L110" s="221" t="str">
        <f>IF('Ranks-Earned'!L110&lt;&gt;"",IF(Requirements!FX110="","",Requirements!FX110),"")</f>
        <v/>
      </c>
      <c r="M110" s="221" t="str">
        <f>IF('Ranks-Earned'!M110&lt;&gt;"",IF(Requirements!GE110="","",Requirements!GE110),"")</f>
        <v/>
      </c>
      <c r="N110" s="221" t="str">
        <f>IF('Ranks-Earned'!N110&lt;&gt;"",IF(Requirements!GL110="","",Requirements!GL110),"")</f>
        <v/>
      </c>
      <c r="O110" s="221" t="str">
        <f>IF('Ranks-Earned'!O110&lt;&gt;"",IF(Requirements!GS110="","",Requirements!GS110),"")</f>
        <v/>
      </c>
      <c r="P110" s="221" t="str">
        <f>IF('Ranks-Earned'!P110&lt;&gt;"",IF(Requirements!GZ110="","",Requirements!GZ110),"")</f>
        <v/>
      </c>
      <c r="Q110" s="221" t="str">
        <f>IF('Ranks-Earned'!Q110&lt;&gt;"",IF(Requirements!HG110="","",Requirements!HG110),"")</f>
        <v/>
      </c>
      <c r="R110" s="221" t="str">
        <f>IF('Ranks-Earned'!R110&lt;&gt;"",IF(Requirements!HN110="","",Requirements!HN110),"")</f>
        <v/>
      </c>
    </row>
    <row r="111" spans="1:18" x14ac:dyDescent="0.3">
      <c r="A111" s="31" t="str">
        <f>IF(Requirements!A111="","",Requirements!A111)</f>
        <v/>
      </c>
      <c r="B111" s="33" t="str">
        <f>IF(Requirements!B111="","",Requirements!B111)</f>
        <v/>
      </c>
      <c r="C111" s="221" t="str">
        <f>IF('Ranks-Earned'!C111&lt;&gt;"",IF(Requirements!V111="","",Requirements!V111),"")</f>
        <v/>
      </c>
      <c r="D111" s="221" t="str">
        <f>IF('Ranks-Earned'!D111&lt;&gt;"",IF(Requirements!AX111="","",Requirements!AX111),"")</f>
        <v/>
      </c>
      <c r="E111" s="221" t="str">
        <f>IF('Ranks-Earned'!E111&lt;&gt;"",IF(Requirements!CK111="","",Requirements!CK111),"")</f>
        <v/>
      </c>
      <c r="F111" s="221" t="str">
        <f>IF('Ranks-Earned'!F111&lt;&gt;"",IF(Requirements!DY111="","",Requirements!DY111),"")</f>
        <v/>
      </c>
      <c r="G111" s="221" t="str">
        <f>IF('Ranks-Earned'!G111&lt;&gt;"",IF(Requirements!EJ111="","",Requirements!EJ111),"")</f>
        <v/>
      </c>
      <c r="H111" s="221" t="str">
        <f>IF('Ranks-Earned'!H111&lt;&gt;"",IF(Requirements!ET111="","",Requirements!ET111),"")</f>
        <v/>
      </c>
      <c r="I111" s="221" t="str">
        <f>IF('Ranks-Earned'!I111&lt;&gt;"",IF(Requirements!FC111="","",Requirements!FC111),"")</f>
        <v/>
      </c>
      <c r="J111" s="221" t="str">
        <f>IF('Ranks-Earned'!J111&lt;&gt;"",IF(Requirements!FJ111="","",Requirements!FJ111),"")</f>
        <v/>
      </c>
      <c r="K111" s="221" t="str">
        <f>IF('Ranks-Earned'!K111&lt;&gt;"",IF(Requirements!FQ111="","",Requirements!FQ111),"")</f>
        <v/>
      </c>
      <c r="L111" s="221" t="str">
        <f>IF('Ranks-Earned'!L111&lt;&gt;"",IF(Requirements!FX111="","",Requirements!FX111),"")</f>
        <v/>
      </c>
      <c r="M111" s="221" t="str">
        <f>IF('Ranks-Earned'!M111&lt;&gt;"",IF(Requirements!GE111="","",Requirements!GE111),"")</f>
        <v/>
      </c>
      <c r="N111" s="221" t="str">
        <f>IF('Ranks-Earned'!N111&lt;&gt;"",IF(Requirements!GL111="","",Requirements!GL111),"")</f>
        <v/>
      </c>
      <c r="O111" s="221" t="str">
        <f>IF('Ranks-Earned'!O111&lt;&gt;"",IF(Requirements!GS111="","",Requirements!GS111),"")</f>
        <v/>
      </c>
      <c r="P111" s="221" t="str">
        <f>IF('Ranks-Earned'!P111&lt;&gt;"",IF(Requirements!GZ111="","",Requirements!GZ111),"")</f>
        <v/>
      </c>
      <c r="Q111" s="221" t="str">
        <f>IF('Ranks-Earned'!Q111&lt;&gt;"",IF(Requirements!HG111="","",Requirements!HG111),"")</f>
        <v/>
      </c>
      <c r="R111" s="221" t="str">
        <f>IF('Ranks-Earned'!R111&lt;&gt;"",IF(Requirements!HN111="","",Requirements!HN111),"")</f>
        <v/>
      </c>
    </row>
    <row r="112" spans="1:18" x14ac:dyDescent="0.3">
      <c r="A112" s="31" t="str">
        <f>IF(Requirements!A112="","",Requirements!A112)</f>
        <v/>
      </c>
      <c r="B112" s="33" t="str">
        <f>IF(Requirements!B112="","",Requirements!B112)</f>
        <v/>
      </c>
      <c r="C112" s="221" t="str">
        <f>IF('Ranks-Earned'!C112&lt;&gt;"",IF(Requirements!V112="","",Requirements!V112),"")</f>
        <v/>
      </c>
      <c r="D112" s="221" t="str">
        <f>IF('Ranks-Earned'!D112&lt;&gt;"",IF(Requirements!AX112="","",Requirements!AX112),"")</f>
        <v/>
      </c>
      <c r="E112" s="221" t="str">
        <f>IF('Ranks-Earned'!E112&lt;&gt;"",IF(Requirements!CK112="","",Requirements!CK112),"")</f>
        <v/>
      </c>
      <c r="F112" s="221" t="str">
        <f>IF('Ranks-Earned'!F112&lt;&gt;"",IF(Requirements!DY112="","",Requirements!DY112),"")</f>
        <v/>
      </c>
      <c r="G112" s="221" t="str">
        <f>IF('Ranks-Earned'!G112&lt;&gt;"",IF(Requirements!EJ112="","",Requirements!EJ112),"")</f>
        <v/>
      </c>
      <c r="H112" s="221" t="str">
        <f>IF('Ranks-Earned'!H112&lt;&gt;"",IF(Requirements!ET112="","",Requirements!ET112),"")</f>
        <v/>
      </c>
      <c r="I112" s="221" t="str">
        <f>IF('Ranks-Earned'!I112&lt;&gt;"",IF(Requirements!FC112="","",Requirements!FC112),"")</f>
        <v/>
      </c>
      <c r="J112" s="221" t="str">
        <f>IF('Ranks-Earned'!J112&lt;&gt;"",IF(Requirements!FJ112="","",Requirements!FJ112),"")</f>
        <v/>
      </c>
      <c r="K112" s="221" t="str">
        <f>IF('Ranks-Earned'!K112&lt;&gt;"",IF(Requirements!FQ112="","",Requirements!FQ112),"")</f>
        <v/>
      </c>
      <c r="L112" s="221" t="str">
        <f>IF('Ranks-Earned'!L112&lt;&gt;"",IF(Requirements!FX112="","",Requirements!FX112),"")</f>
        <v/>
      </c>
      <c r="M112" s="221" t="str">
        <f>IF('Ranks-Earned'!M112&lt;&gt;"",IF(Requirements!GE112="","",Requirements!GE112),"")</f>
        <v/>
      </c>
      <c r="N112" s="221" t="str">
        <f>IF('Ranks-Earned'!N112&lt;&gt;"",IF(Requirements!GL112="","",Requirements!GL112),"")</f>
        <v/>
      </c>
      <c r="O112" s="221" t="str">
        <f>IF('Ranks-Earned'!O112&lt;&gt;"",IF(Requirements!GS112="","",Requirements!GS112),"")</f>
        <v/>
      </c>
      <c r="P112" s="221" t="str">
        <f>IF('Ranks-Earned'!P112&lt;&gt;"",IF(Requirements!GZ112="","",Requirements!GZ112),"")</f>
        <v/>
      </c>
      <c r="Q112" s="221" t="str">
        <f>IF('Ranks-Earned'!Q112&lt;&gt;"",IF(Requirements!HG112="","",Requirements!HG112),"")</f>
        <v/>
      </c>
      <c r="R112" s="221" t="str">
        <f>IF('Ranks-Earned'!R112&lt;&gt;"",IF(Requirements!HN112="","",Requirements!HN112),"")</f>
        <v/>
      </c>
    </row>
    <row r="113" spans="1:18" x14ac:dyDescent="0.3">
      <c r="A113" s="31" t="str">
        <f>IF(Requirements!A113="","",Requirements!A113)</f>
        <v/>
      </c>
      <c r="B113" s="33" t="str">
        <f>IF(Requirements!B113="","",Requirements!B113)</f>
        <v/>
      </c>
      <c r="C113" s="221" t="str">
        <f>IF('Ranks-Earned'!C113&lt;&gt;"",IF(Requirements!V113="","",Requirements!V113),"")</f>
        <v/>
      </c>
      <c r="D113" s="221" t="str">
        <f>IF('Ranks-Earned'!D113&lt;&gt;"",IF(Requirements!AX113="","",Requirements!AX113),"")</f>
        <v/>
      </c>
      <c r="E113" s="221" t="str">
        <f>IF('Ranks-Earned'!E113&lt;&gt;"",IF(Requirements!CK113="","",Requirements!CK113),"")</f>
        <v/>
      </c>
      <c r="F113" s="221" t="str">
        <f>IF('Ranks-Earned'!F113&lt;&gt;"",IF(Requirements!DY113="","",Requirements!DY113),"")</f>
        <v/>
      </c>
      <c r="G113" s="221" t="str">
        <f>IF('Ranks-Earned'!G113&lt;&gt;"",IF(Requirements!EJ113="","",Requirements!EJ113),"")</f>
        <v/>
      </c>
      <c r="H113" s="221" t="str">
        <f>IF('Ranks-Earned'!H113&lt;&gt;"",IF(Requirements!ET113="","",Requirements!ET113),"")</f>
        <v/>
      </c>
      <c r="I113" s="221" t="str">
        <f>IF('Ranks-Earned'!I113&lt;&gt;"",IF(Requirements!FC113="","",Requirements!FC113),"")</f>
        <v/>
      </c>
      <c r="J113" s="221" t="str">
        <f>IF('Ranks-Earned'!J113&lt;&gt;"",IF(Requirements!FJ113="","",Requirements!FJ113),"")</f>
        <v/>
      </c>
      <c r="K113" s="221" t="str">
        <f>IF('Ranks-Earned'!K113&lt;&gt;"",IF(Requirements!FQ113="","",Requirements!FQ113),"")</f>
        <v/>
      </c>
      <c r="L113" s="221" t="str">
        <f>IF('Ranks-Earned'!L113&lt;&gt;"",IF(Requirements!FX113="","",Requirements!FX113),"")</f>
        <v/>
      </c>
      <c r="M113" s="221" t="str">
        <f>IF('Ranks-Earned'!M113&lt;&gt;"",IF(Requirements!GE113="","",Requirements!GE113),"")</f>
        <v/>
      </c>
      <c r="N113" s="221" t="str">
        <f>IF('Ranks-Earned'!N113&lt;&gt;"",IF(Requirements!GL113="","",Requirements!GL113),"")</f>
        <v/>
      </c>
      <c r="O113" s="221" t="str">
        <f>IF('Ranks-Earned'!O113&lt;&gt;"",IF(Requirements!GS113="","",Requirements!GS113),"")</f>
        <v/>
      </c>
      <c r="P113" s="221" t="str">
        <f>IF('Ranks-Earned'!P113&lt;&gt;"",IF(Requirements!GZ113="","",Requirements!GZ113),"")</f>
        <v/>
      </c>
      <c r="Q113" s="221" t="str">
        <f>IF('Ranks-Earned'!Q113&lt;&gt;"",IF(Requirements!HG113="","",Requirements!HG113),"")</f>
        <v/>
      </c>
      <c r="R113" s="221" t="str">
        <f>IF('Ranks-Earned'!R113&lt;&gt;"",IF(Requirements!HN113="","",Requirements!HN113),"")</f>
        <v/>
      </c>
    </row>
    <row r="114" spans="1:18" x14ac:dyDescent="0.3">
      <c r="A114" s="31" t="str">
        <f>IF(Requirements!A114="","",Requirements!A114)</f>
        <v/>
      </c>
      <c r="B114" s="33" t="str">
        <f>IF(Requirements!B114="","",Requirements!B114)</f>
        <v/>
      </c>
      <c r="C114" s="221" t="str">
        <f>IF('Ranks-Earned'!C114&lt;&gt;"",IF(Requirements!V114="","",Requirements!V114),"")</f>
        <v/>
      </c>
      <c r="D114" s="221" t="str">
        <f>IF('Ranks-Earned'!D114&lt;&gt;"",IF(Requirements!AX114="","",Requirements!AX114),"")</f>
        <v/>
      </c>
      <c r="E114" s="221" t="str">
        <f>IF('Ranks-Earned'!E114&lt;&gt;"",IF(Requirements!CK114="","",Requirements!CK114),"")</f>
        <v/>
      </c>
      <c r="F114" s="221" t="str">
        <f>IF('Ranks-Earned'!F114&lt;&gt;"",IF(Requirements!DY114="","",Requirements!DY114),"")</f>
        <v/>
      </c>
      <c r="G114" s="221" t="str">
        <f>IF('Ranks-Earned'!G114&lt;&gt;"",IF(Requirements!EJ114="","",Requirements!EJ114),"")</f>
        <v/>
      </c>
      <c r="H114" s="221" t="str">
        <f>IF('Ranks-Earned'!H114&lt;&gt;"",IF(Requirements!ET114="","",Requirements!ET114),"")</f>
        <v/>
      </c>
      <c r="I114" s="221" t="str">
        <f>IF('Ranks-Earned'!I114&lt;&gt;"",IF(Requirements!FC114="","",Requirements!FC114),"")</f>
        <v/>
      </c>
      <c r="J114" s="221" t="str">
        <f>IF('Ranks-Earned'!J114&lt;&gt;"",IF(Requirements!FJ114="","",Requirements!FJ114),"")</f>
        <v/>
      </c>
      <c r="K114" s="221" t="str">
        <f>IF('Ranks-Earned'!K114&lt;&gt;"",IF(Requirements!FQ114="","",Requirements!FQ114),"")</f>
        <v/>
      </c>
      <c r="L114" s="221" t="str">
        <f>IF('Ranks-Earned'!L114&lt;&gt;"",IF(Requirements!FX114="","",Requirements!FX114),"")</f>
        <v/>
      </c>
      <c r="M114" s="221" t="str">
        <f>IF('Ranks-Earned'!M114&lt;&gt;"",IF(Requirements!GE114="","",Requirements!GE114),"")</f>
        <v/>
      </c>
      <c r="N114" s="221" t="str">
        <f>IF('Ranks-Earned'!N114&lt;&gt;"",IF(Requirements!GL114="","",Requirements!GL114),"")</f>
        <v/>
      </c>
      <c r="O114" s="221" t="str">
        <f>IF('Ranks-Earned'!O114&lt;&gt;"",IF(Requirements!GS114="","",Requirements!GS114),"")</f>
        <v/>
      </c>
      <c r="P114" s="221" t="str">
        <f>IF('Ranks-Earned'!P114&lt;&gt;"",IF(Requirements!GZ114="","",Requirements!GZ114),"")</f>
        <v/>
      </c>
      <c r="Q114" s="221" t="str">
        <f>IF('Ranks-Earned'!Q114&lt;&gt;"",IF(Requirements!HG114="","",Requirements!HG114),"")</f>
        <v/>
      </c>
      <c r="R114" s="221" t="str">
        <f>IF('Ranks-Earned'!R114&lt;&gt;"",IF(Requirements!HN114="","",Requirements!HN114),"")</f>
        <v/>
      </c>
    </row>
    <row r="115" spans="1:18" ht="15" thickBot="1" x14ac:dyDescent="0.35">
      <c r="A115" s="105" t="str">
        <f>IF(Requirements!A115="","",Requirements!A115)</f>
        <v/>
      </c>
      <c r="B115" s="106" t="str">
        <f>IF(Requirements!B115="","",Requirements!B115)</f>
        <v/>
      </c>
      <c r="C115" s="222" t="str">
        <f>IF('Ranks-Earned'!C115&lt;&gt;"",IF(Requirements!V115="","",Requirements!V115),"")</f>
        <v/>
      </c>
      <c r="D115" s="222" t="str">
        <f>IF('Ranks-Earned'!D115&lt;&gt;"",IF(Requirements!AX115="","",Requirements!AX115),"")</f>
        <v/>
      </c>
      <c r="E115" s="222" t="str">
        <f>IF('Ranks-Earned'!E115&lt;&gt;"",IF(Requirements!CK115="","",Requirements!CK115),"")</f>
        <v/>
      </c>
      <c r="F115" s="222" t="str">
        <f>IF('Ranks-Earned'!F115&lt;&gt;"",IF(Requirements!DY115="","",Requirements!DY115),"")</f>
        <v/>
      </c>
      <c r="G115" s="222" t="str">
        <f>IF('Ranks-Earned'!G115&lt;&gt;"",IF(Requirements!EJ115="","",Requirements!EJ115),"")</f>
        <v/>
      </c>
      <c r="H115" s="222" t="str">
        <f>IF('Ranks-Earned'!H115&lt;&gt;"",IF(Requirements!ET115="","",Requirements!ET115),"")</f>
        <v/>
      </c>
      <c r="I115" s="222" t="str">
        <f>IF('Ranks-Earned'!I115&lt;&gt;"",IF(Requirements!FC115="","",Requirements!FC115),"")</f>
        <v/>
      </c>
      <c r="J115" s="222" t="str">
        <f>IF('Ranks-Earned'!J115&lt;&gt;"",IF(Requirements!FJ115="","",Requirements!FJ115),"")</f>
        <v/>
      </c>
      <c r="K115" s="222" t="str">
        <f>IF('Ranks-Earned'!K115&lt;&gt;"",IF(Requirements!FQ115="","",Requirements!FQ115),"")</f>
        <v/>
      </c>
      <c r="L115" s="222" t="str">
        <f>IF('Ranks-Earned'!L115&lt;&gt;"",IF(Requirements!FX115="","",Requirements!FX115),"")</f>
        <v/>
      </c>
      <c r="M115" s="222" t="str">
        <f>IF('Ranks-Earned'!M115&lt;&gt;"",IF(Requirements!GE115="","",Requirements!GE115),"")</f>
        <v/>
      </c>
      <c r="N115" s="222" t="str">
        <f>IF('Ranks-Earned'!N115&lt;&gt;"",IF(Requirements!GL115="","",Requirements!GL115),"")</f>
        <v/>
      </c>
      <c r="O115" s="222" t="str">
        <f>IF('Ranks-Earned'!O115&lt;&gt;"",IF(Requirements!GS115="","",Requirements!GS115),"")</f>
        <v/>
      </c>
      <c r="P115" s="222" t="str">
        <f>IF('Ranks-Earned'!P115&lt;&gt;"",IF(Requirements!GZ115="","",Requirements!GZ115),"")</f>
        <v/>
      </c>
      <c r="Q115" s="222" t="str">
        <f>IF('Ranks-Earned'!Q115&lt;&gt;"",IF(Requirements!HG115="","",Requirements!HG115),"")</f>
        <v/>
      </c>
      <c r="R115" s="222" t="str">
        <f>IF('Ranks-Earned'!R115&lt;&gt;"",IF(Requirements!HN115="","",Requirements!HN115),"")</f>
        <v/>
      </c>
    </row>
    <row r="116" spans="1:18" ht="15" thickTop="1" x14ac:dyDescent="0.3"/>
  </sheetData>
  <sheetProtection sheet="1" formatRows="0"/>
  <mergeCells count="7">
    <mergeCell ref="H3:H4"/>
    <mergeCell ref="I3:I4"/>
    <mergeCell ref="C3:C4"/>
    <mergeCell ref="D3:D4"/>
    <mergeCell ref="E3:E4"/>
    <mergeCell ref="F3:F4"/>
    <mergeCell ref="G3:G4"/>
  </mergeCells>
  <conditionalFormatting sqref="C5:R115">
    <cfRule type="cellIs" dxfId="46" priority="1" operator="notEqual">
      <formula>""</formula>
    </cfRule>
  </conditionalFormatting>
  <pageMargins left="0.7" right="0.7" top="0.75" bottom="0.75" header="0.3" footer="0.3"/>
  <pageSetup scale="70" pageOrder="overThenDown" orientation="landscape" r:id="rId1"/>
  <rowBreaks count="2" manualBreakCount="2">
    <brk id="40" max="17" man="1"/>
    <brk id="80" max="1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EAEA1-1B99-47F8-97DB-74FA4CE17929}">
  <dimension ref="A1:EM115"/>
  <sheetViews>
    <sheetView showGridLines="0" zoomScaleNormal="100" workbookViewId="0">
      <pane xSplit="3" ySplit="4" topLeftCell="D5" activePane="bottomRight" state="frozen"/>
      <selection pane="topRight" activeCell="D1" sqref="D1"/>
      <selection pane="bottomLeft" activeCell="A5" sqref="A5"/>
      <selection pane="bottomRight" activeCell="D5" sqref="D5"/>
    </sheetView>
  </sheetViews>
  <sheetFormatPr defaultRowHeight="14.4" x14ac:dyDescent="0.3"/>
  <cols>
    <col min="1" max="2" width="16.6640625" style="61" customWidth="1"/>
    <col min="3" max="3" width="0.88671875" style="61" customWidth="1"/>
    <col min="4" max="21" width="3.6640625" style="61" bestFit="1" customWidth="1"/>
    <col min="22" max="22" width="0.88671875" style="61" customWidth="1"/>
    <col min="23" max="143" width="3.6640625" style="61" bestFit="1" customWidth="1"/>
    <col min="144" max="16384" width="8.88671875" style="61"/>
  </cols>
  <sheetData>
    <row r="1" spans="1:143" ht="15" customHeight="1" thickBot="1" x14ac:dyDescent="0.35">
      <c r="C1" s="21"/>
      <c r="D1" s="301" t="s">
        <v>115</v>
      </c>
      <c r="E1" s="302"/>
      <c r="F1" s="302"/>
      <c r="G1" s="302"/>
      <c r="H1" s="302"/>
      <c r="I1" s="302"/>
      <c r="J1" s="302"/>
      <c r="K1" s="302"/>
      <c r="L1" s="302"/>
      <c r="M1" s="302"/>
      <c r="N1" s="302"/>
      <c r="O1" s="302"/>
      <c r="P1" s="302"/>
      <c r="Q1" s="302"/>
      <c r="R1" s="302"/>
      <c r="S1" s="302"/>
      <c r="T1" s="302"/>
      <c r="U1" s="302"/>
      <c r="V1" s="21"/>
      <c r="W1" s="280" t="s">
        <v>122</v>
      </c>
      <c r="X1" s="283" t="s">
        <v>123</v>
      </c>
      <c r="Y1" s="283" t="s">
        <v>124</v>
      </c>
      <c r="Z1" s="283" t="s">
        <v>125</v>
      </c>
      <c r="AA1" s="283" t="s">
        <v>126</v>
      </c>
      <c r="AB1" s="283" t="s">
        <v>127</v>
      </c>
      <c r="AC1" s="283" t="s">
        <v>128</v>
      </c>
      <c r="AD1" s="283" t="s">
        <v>129</v>
      </c>
      <c r="AE1" s="283" t="s">
        <v>130</v>
      </c>
      <c r="AF1" s="283" t="s">
        <v>131</v>
      </c>
      <c r="AG1" s="283" t="s">
        <v>132</v>
      </c>
      <c r="AH1" s="283" t="s">
        <v>133</v>
      </c>
      <c r="AI1" s="283" t="s">
        <v>134</v>
      </c>
      <c r="AJ1" s="283" t="s">
        <v>135</v>
      </c>
      <c r="AK1" s="283" t="s">
        <v>136</v>
      </c>
      <c r="AL1" s="283" t="s">
        <v>137</v>
      </c>
      <c r="AM1" s="283" t="s">
        <v>138</v>
      </c>
      <c r="AN1" s="283" t="s">
        <v>139</v>
      </c>
      <c r="AO1" s="283" t="s">
        <v>140</v>
      </c>
      <c r="AP1" s="283" t="s">
        <v>141</v>
      </c>
      <c r="AQ1" s="283" t="s">
        <v>142</v>
      </c>
      <c r="AR1" s="283" t="s">
        <v>143</v>
      </c>
      <c r="AS1" s="283" t="s">
        <v>144</v>
      </c>
      <c r="AT1" s="283" t="s">
        <v>145</v>
      </c>
      <c r="AU1" s="283" t="s">
        <v>146</v>
      </c>
      <c r="AV1" s="283" t="s">
        <v>147</v>
      </c>
      <c r="AW1" s="283" t="s">
        <v>148</v>
      </c>
      <c r="AX1" s="283" t="s">
        <v>149</v>
      </c>
      <c r="AY1" s="283" t="s">
        <v>150</v>
      </c>
      <c r="AZ1" s="283" t="s">
        <v>151</v>
      </c>
      <c r="BA1" s="283" t="s">
        <v>152</v>
      </c>
      <c r="BB1" s="283" t="s">
        <v>153</v>
      </c>
      <c r="BC1" s="283" t="s">
        <v>154</v>
      </c>
      <c r="BD1" s="283" t="s">
        <v>155</v>
      </c>
      <c r="BE1" s="283" t="s">
        <v>156</v>
      </c>
      <c r="BF1" s="283" t="s">
        <v>157</v>
      </c>
      <c r="BG1" s="283" t="s">
        <v>158</v>
      </c>
      <c r="BH1" s="283" t="s">
        <v>159</v>
      </c>
      <c r="BI1" s="283" t="s">
        <v>160</v>
      </c>
      <c r="BJ1" s="283" t="s">
        <v>161</v>
      </c>
      <c r="BK1" s="283" t="s">
        <v>162</v>
      </c>
      <c r="BL1" s="283" t="s">
        <v>163</v>
      </c>
      <c r="BM1" s="283" t="s">
        <v>164</v>
      </c>
      <c r="BN1" s="283" t="s">
        <v>165</v>
      </c>
      <c r="BO1" s="283" t="s">
        <v>166</v>
      </c>
      <c r="BP1" s="283" t="s">
        <v>167</v>
      </c>
      <c r="BQ1" s="283" t="s">
        <v>168</v>
      </c>
      <c r="BR1" s="283" t="s">
        <v>120</v>
      </c>
      <c r="BS1" s="283" t="s">
        <v>302</v>
      </c>
      <c r="BT1" s="283" t="s">
        <v>169</v>
      </c>
      <c r="BU1" s="283" t="s">
        <v>170</v>
      </c>
      <c r="BV1" s="283" t="s">
        <v>354</v>
      </c>
      <c r="BW1" s="283" t="s">
        <v>171</v>
      </c>
      <c r="BX1" s="283" t="s">
        <v>172</v>
      </c>
      <c r="BY1" s="283" t="s">
        <v>173</v>
      </c>
      <c r="BZ1" s="283" t="s">
        <v>174</v>
      </c>
      <c r="CA1" s="283" t="s">
        <v>175</v>
      </c>
      <c r="CB1" s="283" t="s">
        <v>176</v>
      </c>
      <c r="CC1" s="283" t="s">
        <v>177</v>
      </c>
      <c r="CD1" s="283" t="s">
        <v>178</v>
      </c>
      <c r="CE1" s="283" t="s">
        <v>179</v>
      </c>
      <c r="CF1" s="283" t="s">
        <v>180</v>
      </c>
      <c r="CG1" s="283" t="s">
        <v>117</v>
      </c>
      <c r="CH1" s="283" t="s">
        <v>118</v>
      </c>
      <c r="CI1" s="283" t="s">
        <v>181</v>
      </c>
      <c r="CJ1" s="283" t="s">
        <v>182</v>
      </c>
      <c r="CK1" s="283" t="s">
        <v>183</v>
      </c>
      <c r="CL1" s="283" t="s">
        <v>184</v>
      </c>
      <c r="CM1" s="283" t="s">
        <v>185</v>
      </c>
      <c r="CN1" s="283" t="s">
        <v>186</v>
      </c>
      <c r="CO1" s="283" t="s">
        <v>187</v>
      </c>
      <c r="CP1" s="283" t="s">
        <v>188</v>
      </c>
      <c r="CQ1" s="283" t="s">
        <v>189</v>
      </c>
      <c r="CR1" s="283" t="s">
        <v>119</v>
      </c>
      <c r="CS1" s="283" t="s">
        <v>190</v>
      </c>
      <c r="CT1" s="283" t="s">
        <v>191</v>
      </c>
      <c r="CU1" s="283" t="s">
        <v>192</v>
      </c>
      <c r="CV1" s="283" t="s">
        <v>193</v>
      </c>
      <c r="CW1" s="283" t="s">
        <v>194</v>
      </c>
      <c r="CX1" s="283" t="s">
        <v>195</v>
      </c>
      <c r="CY1" s="283" t="s">
        <v>196</v>
      </c>
      <c r="CZ1" s="283" t="s">
        <v>197</v>
      </c>
      <c r="DA1" s="283" t="s">
        <v>198</v>
      </c>
      <c r="DB1" s="283" t="s">
        <v>199</v>
      </c>
      <c r="DC1" s="283" t="s">
        <v>200</v>
      </c>
      <c r="DD1" s="283" t="s">
        <v>121</v>
      </c>
      <c r="DE1" s="283" t="s">
        <v>201</v>
      </c>
      <c r="DF1" s="283" t="s">
        <v>202</v>
      </c>
      <c r="DG1" s="283" t="s">
        <v>203</v>
      </c>
      <c r="DH1" s="283" t="s">
        <v>204</v>
      </c>
      <c r="DI1" s="283" t="s">
        <v>205</v>
      </c>
      <c r="DJ1" s="283" t="s">
        <v>206</v>
      </c>
      <c r="DK1" s="283" t="s">
        <v>207</v>
      </c>
      <c r="DL1" s="283" t="s">
        <v>208</v>
      </c>
      <c r="DM1" s="283" t="s">
        <v>209</v>
      </c>
      <c r="DN1" s="283" t="s">
        <v>210</v>
      </c>
      <c r="DO1" s="283" t="s">
        <v>211</v>
      </c>
      <c r="DP1" s="283" t="s">
        <v>212</v>
      </c>
      <c r="DQ1" s="283" t="s">
        <v>213</v>
      </c>
      <c r="DR1" s="283" t="s">
        <v>214</v>
      </c>
      <c r="DS1" s="283" t="s">
        <v>215</v>
      </c>
      <c r="DT1" s="283" t="s">
        <v>216</v>
      </c>
      <c r="DU1" s="283" t="s">
        <v>303</v>
      </c>
      <c r="DV1" s="283" t="s">
        <v>217</v>
      </c>
      <c r="DW1" s="283" t="s">
        <v>218</v>
      </c>
      <c r="DX1" s="283" t="s">
        <v>219</v>
      </c>
      <c r="DY1" s="283" t="s">
        <v>220</v>
      </c>
      <c r="DZ1" s="283" t="s">
        <v>221</v>
      </c>
      <c r="EA1" s="283" t="s">
        <v>222</v>
      </c>
      <c r="EB1" s="283" t="s">
        <v>223</v>
      </c>
      <c r="EC1" s="283" t="s">
        <v>224</v>
      </c>
      <c r="ED1" s="283" t="s">
        <v>225</v>
      </c>
      <c r="EE1" s="283" t="s">
        <v>226</v>
      </c>
      <c r="EF1" s="283" t="s">
        <v>227</v>
      </c>
      <c r="EG1" s="283" t="s">
        <v>228</v>
      </c>
      <c r="EH1" s="283" t="s">
        <v>229</v>
      </c>
      <c r="EI1" s="283" t="s">
        <v>230</v>
      </c>
      <c r="EJ1" s="283" t="s">
        <v>231</v>
      </c>
      <c r="EK1" s="283" t="s">
        <v>232</v>
      </c>
      <c r="EL1" s="283" t="s">
        <v>233</v>
      </c>
      <c r="EM1" s="277" t="s">
        <v>234</v>
      </c>
    </row>
    <row r="2" spans="1:143" ht="15" thickBot="1" x14ac:dyDescent="0.35">
      <c r="A2" s="88" t="s">
        <v>301</v>
      </c>
      <c r="B2" s="216"/>
      <c r="C2" s="21"/>
      <c r="D2" s="24" t="s">
        <v>87</v>
      </c>
      <c r="E2" s="23" t="s">
        <v>88</v>
      </c>
      <c r="F2" s="24" t="s">
        <v>89</v>
      </c>
      <c r="G2" s="24" t="s">
        <v>90</v>
      </c>
      <c r="H2" s="24" t="s">
        <v>91</v>
      </c>
      <c r="I2" s="24" t="s">
        <v>92</v>
      </c>
      <c r="J2" s="24" t="s">
        <v>93</v>
      </c>
      <c r="K2" s="303" t="s">
        <v>114</v>
      </c>
      <c r="L2" s="304"/>
      <c r="M2" s="303" t="s">
        <v>112</v>
      </c>
      <c r="N2" s="304"/>
      <c r="O2" s="25" t="s">
        <v>94</v>
      </c>
      <c r="P2" s="298" t="s">
        <v>113</v>
      </c>
      <c r="Q2" s="299"/>
      <c r="R2" s="300"/>
      <c r="S2" s="24" t="s">
        <v>95</v>
      </c>
      <c r="T2" s="24" t="s">
        <v>96</v>
      </c>
      <c r="U2" s="24" t="s">
        <v>346</v>
      </c>
      <c r="V2" s="21"/>
      <c r="W2" s="281"/>
      <c r="X2" s="284"/>
      <c r="Y2" s="284"/>
      <c r="Z2" s="284"/>
      <c r="AA2" s="284"/>
      <c r="AB2" s="284"/>
      <c r="AC2" s="284"/>
      <c r="AD2" s="284"/>
      <c r="AE2" s="284"/>
      <c r="AF2" s="284"/>
      <c r="AG2" s="284"/>
      <c r="AH2" s="284"/>
      <c r="AI2" s="284"/>
      <c r="AJ2" s="284"/>
      <c r="AK2" s="284"/>
      <c r="AL2" s="284"/>
      <c r="AM2" s="284"/>
      <c r="AN2" s="284"/>
      <c r="AO2" s="284"/>
      <c r="AP2" s="284"/>
      <c r="AQ2" s="284"/>
      <c r="AR2" s="284"/>
      <c r="AS2" s="284"/>
      <c r="AT2" s="284"/>
      <c r="AU2" s="284"/>
      <c r="AV2" s="284"/>
      <c r="AW2" s="284"/>
      <c r="AX2" s="284"/>
      <c r="AY2" s="284"/>
      <c r="AZ2" s="284"/>
      <c r="BA2" s="284"/>
      <c r="BB2" s="284"/>
      <c r="BC2" s="284"/>
      <c r="BD2" s="284"/>
      <c r="BE2" s="284"/>
      <c r="BF2" s="284"/>
      <c r="BG2" s="284"/>
      <c r="BH2" s="284"/>
      <c r="BI2" s="284"/>
      <c r="BJ2" s="284"/>
      <c r="BK2" s="284"/>
      <c r="BL2" s="284"/>
      <c r="BM2" s="284"/>
      <c r="BN2" s="284"/>
      <c r="BO2" s="284"/>
      <c r="BP2" s="284"/>
      <c r="BQ2" s="284"/>
      <c r="BR2" s="284"/>
      <c r="BS2" s="284"/>
      <c r="BT2" s="284"/>
      <c r="BU2" s="284"/>
      <c r="BV2" s="284"/>
      <c r="BW2" s="284"/>
      <c r="BX2" s="284"/>
      <c r="BY2" s="284"/>
      <c r="BZ2" s="284"/>
      <c r="CA2" s="284"/>
      <c r="CB2" s="284"/>
      <c r="CC2" s="284"/>
      <c r="CD2" s="284"/>
      <c r="CE2" s="284"/>
      <c r="CF2" s="284"/>
      <c r="CG2" s="284"/>
      <c r="CH2" s="284"/>
      <c r="CI2" s="284"/>
      <c r="CJ2" s="284"/>
      <c r="CK2" s="284"/>
      <c r="CL2" s="284"/>
      <c r="CM2" s="284"/>
      <c r="CN2" s="284"/>
      <c r="CO2" s="284"/>
      <c r="CP2" s="284"/>
      <c r="CQ2" s="284"/>
      <c r="CR2" s="284"/>
      <c r="CS2" s="284"/>
      <c r="CT2" s="284"/>
      <c r="CU2" s="284"/>
      <c r="CV2" s="284"/>
      <c r="CW2" s="284"/>
      <c r="CX2" s="284"/>
      <c r="CY2" s="284"/>
      <c r="CZ2" s="284"/>
      <c r="DA2" s="284"/>
      <c r="DB2" s="284"/>
      <c r="DC2" s="284"/>
      <c r="DD2" s="284"/>
      <c r="DE2" s="284"/>
      <c r="DF2" s="284"/>
      <c r="DG2" s="284"/>
      <c r="DH2" s="284"/>
      <c r="DI2" s="284"/>
      <c r="DJ2" s="284"/>
      <c r="DK2" s="284"/>
      <c r="DL2" s="284"/>
      <c r="DM2" s="284"/>
      <c r="DN2" s="284"/>
      <c r="DO2" s="284"/>
      <c r="DP2" s="284"/>
      <c r="DQ2" s="284"/>
      <c r="DR2" s="284"/>
      <c r="DS2" s="284"/>
      <c r="DT2" s="284"/>
      <c r="DU2" s="284"/>
      <c r="DV2" s="284"/>
      <c r="DW2" s="284"/>
      <c r="DX2" s="284"/>
      <c r="DY2" s="284"/>
      <c r="DZ2" s="284"/>
      <c r="EA2" s="284"/>
      <c r="EB2" s="284"/>
      <c r="EC2" s="284"/>
      <c r="ED2" s="284"/>
      <c r="EE2" s="284"/>
      <c r="EF2" s="284"/>
      <c r="EG2" s="284"/>
      <c r="EH2" s="284"/>
      <c r="EI2" s="284"/>
      <c r="EJ2" s="284"/>
      <c r="EK2" s="284"/>
      <c r="EL2" s="284"/>
      <c r="EM2" s="278"/>
    </row>
    <row r="3" spans="1:143" ht="121.8" customHeight="1" x14ac:dyDescent="0.3">
      <c r="C3" s="26"/>
      <c r="D3" s="288" t="s">
        <v>97</v>
      </c>
      <c r="E3" s="286" t="s">
        <v>98</v>
      </c>
      <c r="F3" s="286" t="s">
        <v>99</v>
      </c>
      <c r="G3" s="286" t="s">
        <v>100</v>
      </c>
      <c r="H3" s="286" t="s">
        <v>101</v>
      </c>
      <c r="I3" s="286" t="s">
        <v>102</v>
      </c>
      <c r="J3" s="286" t="s">
        <v>103</v>
      </c>
      <c r="K3" s="292" t="s">
        <v>107</v>
      </c>
      <c r="L3" s="296" t="s">
        <v>108</v>
      </c>
      <c r="M3" s="292" t="s">
        <v>109</v>
      </c>
      <c r="N3" s="296" t="s">
        <v>294</v>
      </c>
      <c r="O3" s="305" t="s">
        <v>104</v>
      </c>
      <c r="P3" s="292" t="s">
        <v>116</v>
      </c>
      <c r="Q3" s="294" t="s">
        <v>110</v>
      </c>
      <c r="R3" s="296" t="s">
        <v>111</v>
      </c>
      <c r="S3" s="286" t="s">
        <v>106</v>
      </c>
      <c r="T3" s="286" t="s">
        <v>105</v>
      </c>
      <c r="U3" s="290" t="s">
        <v>351</v>
      </c>
      <c r="V3" s="26"/>
      <c r="W3" s="281"/>
      <c r="X3" s="284"/>
      <c r="Y3" s="284"/>
      <c r="Z3" s="284"/>
      <c r="AA3" s="284"/>
      <c r="AB3" s="284"/>
      <c r="AC3" s="284"/>
      <c r="AD3" s="284"/>
      <c r="AE3" s="284"/>
      <c r="AF3" s="284"/>
      <c r="AG3" s="284"/>
      <c r="AH3" s="284"/>
      <c r="AI3" s="284"/>
      <c r="AJ3" s="284"/>
      <c r="AK3" s="284"/>
      <c r="AL3" s="284"/>
      <c r="AM3" s="284"/>
      <c r="AN3" s="284"/>
      <c r="AO3" s="284"/>
      <c r="AP3" s="284"/>
      <c r="AQ3" s="284"/>
      <c r="AR3" s="284"/>
      <c r="AS3" s="284"/>
      <c r="AT3" s="284"/>
      <c r="AU3" s="284"/>
      <c r="AV3" s="284"/>
      <c r="AW3" s="284"/>
      <c r="AX3" s="284"/>
      <c r="AY3" s="284"/>
      <c r="AZ3" s="284"/>
      <c r="BA3" s="284"/>
      <c r="BB3" s="284"/>
      <c r="BC3" s="284"/>
      <c r="BD3" s="284"/>
      <c r="BE3" s="284"/>
      <c r="BF3" s="284"/>
      <c r="BG3" s="284"/>
      <c r="BH3" s="284"/>
      <c r="BI3" s="284"/>
      <c r="BJ3" s="284"/>
      <c r="BK3" s="284"/>
      <c r="BL3" s="284"/>
      <c r="BM3" s="284"/>
      <c r="BN3" s="284"/>
      <c r="BO3" s="284"/>
      <c r="BP3" s="284"/>
      <c r="BQ3" s="284"/>
      <c r="BR3" s="284"/>
      <c r="BS3" s="284"/>
      <c r="BT3" s="284"/>
      <c r="BU3" s="284"/>
      <c r="BV3" s="284"/>
      <c r="BW3" s="284"/>
      <c r="BX3" s="284"/>
      <c r="BY3" s="284"/>
      <c r="BZ3" s="284"/>
      <c r="CA3" s="284"/>
      <c r="CB3" s="284"/>
      <c r="CC3" s="284"/>
      <c r="CD3" s="284"/>
      <c r="CE3" s="284"/>
      <c r="CF3" s="284"/>
      <c r="CG3" s="284"/>
      <c r="CH3" s="284"/>
      <c r="CI3" s="284"/>
      <c r="CJ3" s="284"/>
      <c r="CK3" s="284"/>
      <c r="CL3" s="284"/>
      <c r="CM3" s="284"/>
      <c r="CN3" s="284"/>
      <c r="CO3" s="284"/>
      <c r="CP3" s="284"/>
      <c r="CQ3" s="284"/>
      <c r="CR3" s="284"/>
      <c r="CS3" s="284"/>
      <c r="CT3" s="284"/>
      <c r="CU3" s="284"/>
      <c r="CV3" s="284"/>
      <c r="CW3" s="284"/>
      <c r="CX3" s="284"/>
      <c r="CY3" s="284"/>
      <c r="CZ3" s="284"/>
      <c r="DA3" s="284"/>
      <c r="DB3" s="284"/>
      <c r="DC3" s="284"/>
      <c r="DD3" s="284"/>
      <c r="DE3" s="284"/>
      <c r="DF3" s="284"/>
      <c r="DG3" s="284"/>
      <c r="DH3" s="284"/>
      <c r="DI3" s="284"/>
      <c r="DJ3" s="284"/>
      <c r="DK3" s="284"/>
      <c r="DL3" s="284"/>
      <c r="DM3" s="284"/>
      <c r="DN3" s="284"/>
      <c r="DO3" s="284"/>
      <c r="DP3" s="284"/>
      <c r="DQ3" s="284"/>
      <c r="DR3" s="284"/>
      <c r="DS3" s="284"/>
      <c r="DT3" s="284"/>
      <c r="DU3" s="284"/>
      <c r="DV3" s="284"/>
      <c r="DW3" s="284"/>
      <c r="DX3" s="284"/>
      <c r="DY3" s="284"/>
      <c r="DZ3" s="284"/>
      <c r="EA3" s="284"/>
      <c r="EB3" s="284"/>
      <c r="EC3" s="284"/>
      <c r="ED3" s="284"/>
      <c r="EE3" s="284"/>
      <c r="EF3" s="284"/>
      <c r="EG3" s="284"/>
      <c r="EH3" s="284"/>
      <c r="EI3" s="284"/>
      <c r="EJ3" s="284"/>
      <c r="EK3" s="284"/>
      <c r="EL3" s="284"/>
      <c r="EM3" s="278"/>
    </row>
    <row r="4" spans="1:143" ht="15" customHeight="1" thickBot="1" x14ac:dyDescent="0.35">
      <c r="A4" s="89" t="s">
        <v>55</v>
      </c>
      <c r="B4" s="90" t="s">
        <v>56</v>
      </c>
      <c r="C4" s="91"/>
      <c r="D4" s="289"/>
      <c r="E4" s="287"/>
      <c r="F4" s="287"/>
      <c r="G4" s="287"/>
      <c r="H4" s="287"/>
      <c r="I4" s="287"/>
      <c r="J4" s="287"/>
      <c r="K4" s="293"/>
      <c r="L4" s="297"/>
      <c r="M4" s="293"/>
      <c r="N4" s="297"/>
      <c r="O4" s="305"/>
      <c r="P4" s="293"/>
      <c r="Q4" s="295"/>
      <c r="R4" s="297"/>
      <c r="S4" s="287"/>
      <c r="T4" s="287"/>
      <c r="U4" s="291"/>
      <c r="V4" s="91"/>
      <c r="W4" s="282"/>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c r="CM4" s="285"/>
      <c r="CN4" s="285"/>
      <c r="CO4" s="285"/>
      <c r="CP4" s="285"/>
      <c r="CQ4" s="285"/>
      <c r="CR4" s="285"/>
      <c r="CS4" s="285"/>
      <c r="CT4" s="285"/>
      <c r="CU4" s="285"/>
      <c r="CV4" s="285"/>
      <c r="CW4" s="285"/>
      <c r="CX4" s="285"/>
      <c r="CY4" s="285"/>
      <c r="CZ4" s="285"/>
      <c r="DA4" s="285"/>
      <c r="DB4" s="285"/>
      <c r="DC4" s="285"/>
      <c r="DD4" s="285"/>
      <c r="DE4" s="285"/>
      <c r="DF4" s="285"/>
      <c r="DG4" s="285"/>
      <c r="DH4" s="285"/>
      <c r="DI4" s="285"/>
      <c r="DJ4" s="285"/>
      <c r="DK4" s="285"/>
      <c r="DL4" s="285"/>
      <c r="DM4" s="285"/>
      <c r="DN4" s="285"/>
      <c r="DO4" s="285"/>
      <c r="DP4" s="285"/>
      <c r="DQ4" s="285"/>
      <c r="DR4" s="285"/>
      <c r="DS4" s="285"/>
      <c r="DT4" s="285"/>
      <c r="DU4" s="285"/>
      <c r="DV4" s="285"/>
      <c r="DW4" s="285"/>
      <c r="DX4" s="285"/>
      <c r="DY4" s="285"/>
      <c r="DZ4" s="285"/>
      <c r="EA4" s="285"/>
      <c r="EB4" s="285"/>
      <c r="EC4" s="285"/>
      <c r="ED4" s="285"/>
      <c r="EE4" s="285"/>
      <c r="EF4" s="285"/>
      <c r="EG4" s="285"/>
      <c r="EH4" s="285"/>
      <c r="EI4" s="285"/>
      <c r="EJ4" s="285"/>
      <c r="EK4" s="285"/>
      <c r="EL4" s="285"/>
      <c r="EM4" s="279"/>
    </row>
    <row r="5" spans="1:143" ht="15" thickBot="1" x14ac:dyDescent="0.35">
      <c r="A5" s="92" t="str">
        <f>IF(Requirements!A5="","",Requirements!A5)</f>
        <v/>
      </c>
      <c r="B5" s="93" t="str">
        <f>IF(Requirements!B5="","",Requirements!B5)</f>
        <v/>
      </c>
      <c r="C5" s="46"/>
      <c r="D5" s="163"/>
      <c r="E5" s="163"/>
      <c r="F5" s="163"/>
      <c r="G5" s="163"/>
      <c r="H5" s="163"/>
      <c r="I5" s="163"/>
      <c r="J5" s="163"/>
      <c r="K5" s="164"/>
      <c r="L5" s="165"/>
      <c r="M5" s="164"/>
      <c r="N5" s="165"/>
      <c r="O5" s="166"/>
      <c r="P5" s="164"/>
      <c r="Q5" s="167"/>
      <c r="R5" s="165"/>
      <c r="S5" s="163"/>
      <c r="T5" s="163"/>
      <c r="U5" s="163"/>
      <c r="V5" s="46"/>
      <c r="W5" s="189"/>
      <c r="X5" s="189"/>
      <c r="Y5" s="189"/>
      <c r="Z5" s="189"/>
      <c r="AA5" s="189"/>
      <c r="AB5" s="189"/>
      <c r="AC5" s="189"/>
      <c r="AD5" s="189"/>
      <c r="AE5" s="189"/>
      <c r="AF5" s="189"/>
      <c r="AG5" s="189"/>
      <c r="AH5" s="189"/>
      <c r="AI5" s="189"/>
      <c r="AJ5" s="189"/>
      <c r="AK5" s="189"/>
      <c r="AL5" s="189"/>
      <c r="AM5" s="189"/>
      <c r="AN5" s="189"/>
      <c r="AO5" s="189"/>
      <c r="AP5" s="189"/>
      <c r="AQ5" s="189"/>
      <c r="AR5" s="189"/>
      <c r="AS5" s="189"/>
      <c r="AT5" s="189"/>
      <c r="AU5" s="189"/>
      <c r="AV5" s="189"/>
      <c r="AW5" s="189"/>
      <c r="AX5" s="189"/>
      <c r="AY5" s="189"/>
      <c r="AZ5" s="189"/>
      <c r="BA5" s="189"/>
      <c r="BB5" s="189"/>
      <c r="BC5" s="189"/>
      <c r="BD5" s="189"/>
      <c r="BE5" s="189"/>
      <c r="BF5" s="189"/>
      <c r="BG5" s="189"/>
      <c r="BH5" s="189"/>
      <c r="BI5" s="189"/>
      <c r="BJ5" s="189"/>
      <c r="BK5" s="189"/>
      <c r="BL5" s="189"/>
      <c r="BM5" s="189"/>
      <c r="BN5" s="189"/>
      <c r="BO5" s="189"/>
      <c r="BP5" s="189"/>
      <c r="BQ5" s="189"/>
      <c r="BR5" s="189"/>
      <c r="BS5" s="189"/>
      <c r="BT5" s="189"/>
      <c r="BU5" s="189"/>
      <c r="BV5" s="189"/>
      <c r="BW5" s="189"/>
      <c r="BX5" s="189"/>
      <c r="BY5" s="189"/>
      <c r="BZ5" s="189"/>
      <c r="CA5" s="189"/>
      <c r="CB5" s="189"/>
      <c r="CC5" s="189"/>
      <c r="CD5" s="189"/>
      <c r="CE5" s="189"/>
      <c r="CF5" s="189"/>
      <c r="CG5" s="189"/>
      <c r="CH5" s="189"/>
      <c r="CI5" s="189"/>
      <c r="CJ5" s="189"/>
      <c r="CK5" s="189"/>
      <c r="CL5" s="189"/>
      <c r="CM5" s="189"/>
      <c r="CN5" s="189"/>
      <c r="CO5" s="189"/>
      <c r="CP5" s="189"/>
      <c r="CQ5" s="189"/>
      <c r="CR5" s="189"/>
      <c r="CS5" s="189"/>
      <c r="CT5" s="189"/>
      <c r="CU5" s="189"/>
      <c r="CV5" s="189"/>
      <c r="CW5" s="189"/>
      <c r="CX5" s="189"/>
      <c r="CY5" s="189"/>
      <c r="CZ5" s="189"/>
      <c r="DA5" s="189"/>
      <c r="DB5" s="189"/>
      <c r="DC5" s="189"/>
      <c r="DD5" s="189"/>
      <c r="DE5" s="189"/>
      <c r="DF5" s="189"/>
      <c r="DG5" s="189"/>
      <c r="DH5" s="189"/>
      <c r="DI5" s="189"/>
      <c r="DJ5" s="189"/>
      <c r="DK5" s="189"/>
      <c r="DL5" s="189"/>
      <c r="DM5" s="189"/>
      <c r="DN5" s="189"/>
      <c r="DO5" s="189"/>
      <c r="DP5" s="189"/>
      <c r="DQ5" s="189"/>
      <c r="DR5" s="189"/>
      <c r="DS5" s="189"/>
      <c r="DT5" s="189"/>
      <c r="DU5" s="189"/>
      <c r="DV5" s="189"/>
      <c r="DW5" s="189"/>
      <c r="DX5" s="189"/>
      <c r="DY5" s="189"/>
      <c r="DZ5" s="189"/>
      <c r="EA5" s="189"/>
      <c r="EB5" s="189"/>
      <c r="EC5" s="189"/>
      <c r="ED5" s="189"/>
      <c r="EE5" s="189"/>
      <c r="EF5" s="189"/>
      <c r="EG5" s="189"/>
      <c r="EH5" s="189"/>
      <c r="EI5" s="189"/>
      <c r="EJ5" s="189"/>
      <c r="EK5" s="189"/>
      <c r="EL5" s="189"/>
      <c r="EM5" s="190"/>
    </row>
    <row r="6" spans="1:143" ht="15" thickBot="1" x14ac:dyDescent="0.35">
      <c r="A6" s="94" t="str">
        <f>IF(Requirements!A6="","",Requirements!A6)</f>
        <v/>
      </c>
      <c r="B6" s="95" t="str">
        <f>IF(Requirements!B6="","",Requirements!B6)</f>
        <v/>
      </c>
      <c r="C6" s="46"/>
      <c r="D6" s="168"/>
      <c r="E6" s="168"/>
      <c r="F6" s="168"/>
      <c r="G6" s="168"/>
      <c r="H6" s="168"/>
      <c r="I6" s="168"/>
      <c r="J6" s="168"/>
      <c r="K6" s="169"/>
      <c r="L6" s="170"/>
      <c r="M6" s="169"/>
      <c r="N6" s="170"/>
      <c r="O6" s="171"/>
      <c r="P6" s="169"/>
      <c r="Q6" s="172"/>
      <c r="R6" s="170"/>
      <c r="S6" s="168"/>
      <c r="T6" s="168"/>
      <c r="U6" s="168"/>
      <c r="V6" s="46"/>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1"/>
      <c r="AY6" s="191"/>
      <c r="AZ6" s="191"/>
      <c r="BA6" s="191"/>
      <c r="BB6" s="191"/>
      <c r="BC6" s="191"/>
      <c r="BD6" s="191"/>
      <c r="BE6" s="191"/>
      <c r="BF6" s="191"/>
      <c r="BG6" s="191"/>
      <c r="BH6" s="191"/>
      <c r="BI6" s="191"/>
      <c r="BJ6" s="191"/>
      <c r="BK6" s="191"/>
      <c r="BL6" s="191"/>
      <c r="BM6" s="191"/>
      <c r="BN6" s="191"/>
      <c r="BO6" s="191"/>
      <c r="BP6" s="191"/>
      <c r="BQ6" s="191"/>
      <c r="BR6" s="191"/>
      <c r="BS6" s="191"/>
      <c r="BT6" s="191"/>
      <c r="BU6" s="191"/>
      <c r="BV6" s="191"/>
      <c r="BW6" s="191"/>
      <c r="BX6" s="191"/>
      <c r="BY6" s="191"/>
      <c r="BZ6" s="191"/>
      <c r="CA6" s="191"/>
      <c r="CB6" s="191"/>
      <c r="CC6" s="191"/>
      <c r="CD6" s="191"/>
      <c r="CE6" s="192"/>
      <c r="CF6" s="192"/>
      <c r="CG6" s="192"/>
      <c r="CH6" s="192"/>
      <c r="CI6" s="192"/>
      <c r="CJ6" s="192"/>
      <c r="CK6" s="192"/>
      <c r="CL6" s="192"/>
      <c r="CM6" s="192"/>
      <c r="CN6" s="192"/>
      <c r="CO6" s="192"/>
      <c r="CP6" s="192"/>
      <c r="CQ6" s="192"/>
      <c r="CR6" s="192"/>
      <c r="CS6" s="192"/>
      <c r="CT6" s="192"/>
      <c r="CU6" s="192"/>
      <c r="CV6" s="192"/>
      <c r="CW6" s="192"/>
      <c r="CX6" s="192"/>
      <c r="CY6" s="192"/>
      <c r="CZ6" s="192"/>
      <c r="DA6" s="192"/>
      <c r="DB6" s="192"/>
      <c r="DC6" s="192"/>
      <c r="DD6" s="192"/>
      <c r="DE6" s="192"/>
      <c r="DF6" s="192"/>
      <c r="DG6" s="192"/>
      <c r="DH6" s="192"/>
      <c r="DI6" s="192"/>
      <c r="DJ6" s="192"/>
      <c r="DK6" s="192"/>
      <c r="DL6" s="192"/>
      <c r="DM6" s="192"/>
      <c r="DN6" s="192"/>
      <c r="DO6" s="192"/>
      <c r="DP6" s="192"/>
      <c r="DQ6" s="192"/>
      <c r="DR6" s="192"/>
      <c r="DS6" s="192"/>
      <c r="DT6" s="192"/>
      <c r="DU6" s="192"/>
      <c r="DV6" s="192"/>
      <c r="DW6" s="192"/>
      <c r="DX6" s="192"/>
      <c r="DY6" s="192"/>
      <c r="DZ6" s="192"/>
      <c r="EA6" s="192"/>
      <c r="EB6" s="192"/>
      <c r="EC6" s="192"/>
      <c r="ED6" s="192"/>
      <c r="EE6" s="192"/>
      <c r="EF6" s="192"/>
      <c r="EG6" s="192"/>
      <c r="EH6" s="192"/>
      <c r="EI6" s="192"/>
      <c r="EJ6" s="192"/>
      <c r="EK6" s="192"/>
      <c r="EL6" s="192"/>
      <c r="EM6" s="193"/>
    </row>
    <row r="7" spans="1:143" x14ac:dyDescent="0.3">
      <c r="A7" s="96" t="str">
        <f>IF(Requirements!A7="","",Requirements!A7)</f>
        <v/>
      </c>
      <c r="B7" s="97" t="str">
        <f>IF(Requirements!B7="","",Requirements!B7)</f>
        <v/>
      </c>
      <c r="C7" s="46"/>
      <c r="D7" s="173"/>
      <c r="E7" s="173"/>
      <c r="F7" s="173"/>
      <c r="G7" s="173"/>
      <c r="H7" s="173"/>
      <c r="I7" s="173"/>
      <c r="J7" s="173"/>
      <c r="K7" s="174"/>
      <c r="L7" s="175"/>
      <c r="M7" s="174"/>
      <c r="N7" s="175"/>
      <c r="O7" s="176"/>
      <c r="P7" s="174"/>
      <c r="Q7" s="177"/>
      <c r="R7" s="175"/>
      <c r="S7" s="173"/>
      <c r="T7" s="173"/>
      <c r="U7" s="173"/>
      <c r="V7" s="46"/>
      <c r="W7" s="194"/>
      <c r="X7" s="192"/>
      <c r="Y7" s="192"/>
      <c r="Z7" s="192"/>
      <c r="AA7" s="192"/>
      <c r="AB7" s="192"/>
      <c r="AC7" s="192"/>
      <c r="AD7" s="192"/>
      <c r="AE7" s="192"/>
      <c r="AF7" s="192"/>
      <c r="AG7" s="192"/>
      <c r="AH7" s="192"/>
      <c r="AI7" s="192"/>
      <c r="AJ7" s="192"/>
      <c r="AK7" s="192"/>
      <c r="AL7" s="192"/>
      <c r="AM7" s="192"/>
      <c r="AN7" s="192"/>
      <c r="AO7" s="192"/>
      <c r="AP7" s="192"/>
      <c r="AQ7" s="192"/>
      <c r="AR7" s="192"/>
      <c r="AS7" s="192"/>
      <c r="AT7" s="192"/>
      <c r="AU7" s="192"/>
      <c r="AV7" s="192"/>
      <c r="AW7" s="192"/>
      <c r="AX7" s="192"/>
      <c r="AY7" s="192"/>
      <c r="AZ7" s="192"/>
      <c r="BA7" s="192"/>
      <c r="BB7" s="192"/>
      <c r="BC7" s="192"/>
      <c r="BD7" s="192"/>
      <c r="BE7" s="192"/>
      <c r="BF7" s="192"/>
      <c r="BG7" s="192"/>
      <c r="BH7" s="192"/>
      <c r="BI7" s="192"/>
      <c r="BJ7" s="192"/>
      <c r="BK7" s="192"/>
      <c r="BL7" s="192"/>
      <c r="BM7" s="192"/>
      <c r="BN7" s="192"/>
      <c r="BO7" s="192"/>
      <c r="BP7" s="192"/>
      <c r="BQ7" s="192"/>
      <c r="BR7" s="192"/>
      <c r="BS7" s="192"/>
      <c r="BT7" s="192"/>
      <c r="BU7" s="192"/>
      <c r="BV7" s="192"/>
      <c r="BW7" s="192"/>
      <c r="BX7" s="192"/>
      <c r="BY7" s="192"/>
      <c r="BZ7" s="192"/>
      <c r="CA7" s="192"/>
      <c r="CB7" s="192"/>
      <c r="CC7" s="192"/>
      <c r="CD7" s="192"/>
      <c r="CE7" s="192"/>
      <c r="CF7" s="192"/>
      <c r="CG7" s="192"/>
      <c r="CH7" s="192"/>
      <c r="CI7" s="192"/>
      <c r="CJ7" s="192"/>
      <c r="CK7" s="192"/>
      <c r="CL7" s="192"/>
      <c r="CM7" s="192"/>
      <c r="CN7" s="192"/>
      <c r="CO7" s="192"/>
      <c r="CP7" s="192"/>
      <c r="CQ7" s="192"/>
      <c r="CR7" s="192"/>
      <c r="CS7" s="192"/>
      <c r="CT7" s="192"/>
      <c r="CU7" s="192"/>
      <c r="CV7" s="192"/>
      <c r="CW7" s="192"/>
      <c r="CX7" s="192"/>
      <c r="CY7" s="192"/>
      <c r="CZ7" s="192"/>
      <c r="DA7" s="192"/>
      <c r="DB7" s="192"/>
      <c r="DC7" s="192"/>
      <c r="DD7" s="192"/>
      <c r="DE7" s="192"/>
      <c r="DF7" s="192"/>
      <c r="DG7" s="192"/>
      <c r="DH7" s="192"/>
      <c r="DI7" s="192"/>
      <c r="DJ7" s="192"/>
      <c r="DK7" s="192"/>
      <c r="DL7" s="192"/>
      <c r="DM7" s="192"/>
      <c r="DN7" s="192"/>
      <c r="DO7" s="192"/>
      <c r="DP7" s="192"/>
      <c r="DQ7" s="192"/>
      <c r="DR7" s="192"/>
      <c r="DS7" s="192"/>
      <c r="DT7" s="192"/>
      <c r="DU7" s="192"/>
      <c r="DV7" s="192"/>
      <c r="DW7" s="192"/>
      <c r="DX7" s="192"/>
      <c r="DY7" s="192"/>
      <c r="DZ7" s="192"/>
      <c r="EA7" s="192"/>
      <c r="EB7" s="192"/>
      <c r="EC7" s="192"/>
      <c r="ED7" s="192"/>
      <c r="EE7" s="192"/>
      <c r="EF7" s="192"/>
      <c r="EG7" s="192"/>
      <c r="EH7" s="192"/>
      <c r="EI7" s="192"/>
      <c r="EJ7" s="192"/>
      <c r="EK7" s="192"/>
      <c r="EL7" s="192"/>
      <c r="EM7" s="193"/>
    </row>
    <row r="8" spans="1:143" x14ac:dyDescent="0.3">
      <c r="A8" s="96" t="str">
        <f>IF(Requirements!A8="","",Requirements!A8)</f>
        <v/>
      </c>
      <c r="B8" s="97" t="str">
        <f>IF(Requirements!B8="","",Requirements!B8)</f>
        <v/>
      </c>
      <c r="C8" s="98"/>
      <c r="D8" s="173"/>
      <c r="E8" s="173"/>
      <c r="F8" s="173"/>
      <c r="G8" s="173"/>
      <c r="H8" s="173"/>
      <c r="I8" s="173"/>
      <c r="J8" s="173"/>
      <c r="K8" s="174"/>
      <c r="L8" s="175"/>
      <c r="M8" s="174"/>
      <c r="N8" s="175"/>
      <c r="O8" s="176"/>
      <c r="P8" s="174"/>
      <c r="Q8" s="177"/>
      <c r="R8" s="175"/>
      <c r="S8" s="173"/>
      <c r="T8" s="173"/>
      <c r="U8" s="173"/>
      <c r="V8" s="98"/>
      <c r="W8" s="192"/>
      <c r="X8" s="192"/>
      <c r="Y8" s="192"/>
      <c r="Z8" s="192"/>
      <c r="AA8" s="192"/>
      <c r="AB8" s="192"/>
      <c r="AC8" s="192"/>
      <c r="AD8" s="192"/>
      <c r="AE8" s="192"/>
      <c r="AF8" s="192"/>
      <c r="AG8" s="192"/>
      <c r="AH8" s="192"/>
      <c r="AI8" s="192"/>
      <c r="AJ8" s="192"/>
      <c r="AK8" s="192"/>
      <c r="AL8" s="192"/>
      <c r="AM8" s="192"/>
      <c r="AN8" s="192"/>
      <c r="AO8" s="192"/>
      <c r="AP8" s="192"/>
      <c r="AQ8" s="192"/>
      <c r="AR8" s="192"/>
      <c r="AS8" s="192"/>
      <c r="AT8" s="192"/>
      <c r="AU8" s="192"/>
      <c r="AV8" s="192"/>
      <c r="AW8" s="192"/>
      <c r="AX8" s="192"/>
      <c r="AY8" s="192"/>
      <c r="AZ8" s="192"/>
      <c r="BA8" s="192"/>
      <c r="BB8" s="192"/>
      <c r="BC8" s="192"/>
      <c r="BD8" s="192"/>
      <c r="BE8" s="192"/>
      <c r="BF8" s="192"/>
      <c r="BG8" s="192"/>
      <c r="BH8" s="192"/>
      <c r="BI8" s="192"/>
      <c r="BJ8" s="192"/>
      <c r="BK8" s="192"/>
      <c r="BL8" s="192"/>
      <c r="BM8" s="192"/>
      <c r="BN8" s="192"/>
      <c r="BO8" s="192"/>
      <c r="BP8" s="192"/>
      <c r="BQ8" s="192"/>
      <c r="BR8" s="192"/>
      <c r="BS8" s="192"/>
      <c r="BT8" s="192"/>
      <c r="BU8" s="192"/>
      <c r="BV8" s="192"/>
      <c r="BW8" s="192"/>
      <c r="BX8" s="192"/>
      <c r="BY8" s="192"/>
      <c r="BZ8" s="192"/>
      <c r="CA8" s="192"/>
      <c r="CB8" s="192"/>
      <c r="CC8" s="192"/>
      <c r="CD8" s="192"/>
      <c r="CE8" s="192"/>
      <c r="CF8" s="192"/>
      <c r="CG8" s="192"/>
      <c r="CH8" s="192"/>
      <c r="CI8" s="192"/>
      <c r="CJ8" s="192"/>
      <c r="CK8" s="192"/>
      <c r="CL8" s="192"/>
      <c r="CM8" s="192"/>
      <c r="CN8" s="192"/>
      <c r="CO8" s="192"/>
      <c r="CP8" s="192"/>
      <c r="CQ8" s="192"/>
      <c r="CR8" s="192"/>
      <c r="CS8" s="192"/>
      <c r="CT8" s="192"/>
      <c r="CU8" s="192"/>
      <c r="CV8" s="192"/>
      <c r="CW8" s="192"/>
      <c r="CX8" s="192"/>
      <c r="CY8" s="192"/>
      <c r="CZ8" s="192"/>
      <c r="DA8" s="192"/>
      <c r="DB8" s="192"/>
      <c r="DC8" s="192"/>
      <c r="DD8" s="192"/>
      <c r="DE8" s="192"/>
      <c r="DF8" s="192"/>
      <c r="DG8" s="192"/>
      <c r="DH8" s="192"/>
      <c r="DI8" s="192"/>
      <c r="DJ8" s="192"/>
      <c r="DK8" s="192"/>
      <c r="DL8" s="192"/>
      <c r="DM8" s="192"/>
      <c r="DN8" s="192"/>
      <c r="DO8" s="192"/>
      <c r="DP8" s="192"/>
      <c r="DQ8" s="192"/>
      <c r="DR8" s="192"/>
      <c r="DS8" s="192"/>
      <c r="DT8" s="192"/>
      <c r="DU8" s="192"/>
      <c r="DV8" s="192"/>
      <c r="DW8" s="192"/>
      <c r="DX8" s="192"/>
      <c r="DY8" s="192"/>
      <c r="DZ8" s="192"/>
      <c r="EA8" s="192"/>
      <c r="EB8" s="192"/>
      <c r="EC8" s="192"/>
      <c r="ED8" s="192"/>
      <c r="EE8" s="192"/>
      <c r="EF8" s="192"/>
      <c r="EG8" s="192"/>
      <c r="EH8" s="192"/>
      <c r="EI8" s="192"/>
      <c r="EJ8" s="192"/>
      <c r="EK8" s="192"/>
      <c r="EL8" s="192"/>
      <c r="EM8" s="193"/>
    </row>
    <row r="9" spans="1:143" x14ac:dyDescent="0.3">
      <c r="A9" s="96" t="str">
        <f>IF(Requirements!A9="","",Requirements!A9)</f>
        <v/>
      </c>
      <c r="B9" s="97" t="str">
        <f>IF(Requirements!B9="","",Requirements!B9)</f>
        <v/>
      </c>
      <c r="C9" s="99"/>
      <c r="D9" s="173"/>
      <c r="E9" s="173"/>
      <c r="F9" s="173"/>
      <c r="G9" s="173"/>
      <c r="H9" s="173"/>
      <c r="I9" s="173"/>
      <c r="J9" s="173"/>
      <c r="K9" s="174"/>
      <c r="L9" s="175"/>
      <c r="M9" s="174"/>
      <c r="N9" s="175"/>
      <c r="O9" s="176"/>
      <c r="P9" s="174"/>
      <c r="Q9" s="177"/>
      <c r="R9" s="175"/>
      <c r="S9" s="173"/>
      <c r="T9" s="173"/>
      <c r="U9" s="173"/>
      <c r="V9" s="99"/>
      <c r="W9" s="194"/>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2"/>
      <c r="AY9" s="192"/>
      <c r="AZ9" s="192"/>
      <c r="BA9" s="192"/>
      <c r="BB9" s="192"/>
      <c r="BC9" s="192"/>
      <c r="BD9" s="192"/>
      <c r="BE9" s="192"/>
      <c r="BF9" s="192"/>
      <c r="BG9" s="192"/>
      <c r="BH9" s="192"/>
      <c r="BI9" s="192"/>
      <c r="BJ9" s="192"/>
      <c r="BK9" s="192"/>
      <c r="BL9" s="192"/>
      <c r="BM9" s="192"/>
      <c r="BN9" s="192"/>
      <c r="BO9" s="192"/>
      <c r="BP9" s="192"/>
      <c r="BQ9" s="192"/>
      <c r="BR9" s="192"/>
      <c r="BS9" s="192"/>
      <c r="BT9" s="192"/>
      <c r="BU9" s="192"/>
      <c r="BV9" s="192"/>
      <c r="BW9" s="192"/>
      <c r="BX9" s="192"/>
      <c r="BY9" s="192"/>
      <c r="BZ9" s="192"/>
      <c r="CA9" s="192"/>
      <c r="CB9" s="192"/>
      <c r="CC9" s="192"/>
      <c r="CD9" s="192"/>
      <c r="CE9" s="192"/>
      <c r="CF9" s="192"/>
      <c r="CG9" s="192"/>
      <c r="CH9" s="192"/>
      <c r="CI9" s="192"/>
      <c r="CJ9" s="192"/>
      <c r="CK9" s="192"/>
      <c r="CL9" s="192"/>
      <c r="CM9" s="192"/>
      <c r="CN9" s="192"/>
      <c r="CO9" s="192"/>
      <c r="CP9" s="192"/>
      <c r="CQ9" s="192"/>
      <c r="CR9" s="192"/>
      <c r="CS9" s="192"/>
      <c r="CT9" s="192"/>
      <c r="CU9" s="192"/>
      <c r="CV9" s="192"/>
      <c r="CW9" s="192"/>
      <c r="CX9" s="192"/>
      <c r="CY9" s="192"/>
      <c r="CZ9" s="192"/>
      <c r="DA9" s="192"/>
      <c r="DB9" s="192"/>
      <c r="DC9" s="192"/>
      <c r="DD9" s="192"/>
      <c r="DE9" s="192"/>
      <c r="DF9" s="192"/>
      <c r="DG9" s="192"/>
      <c r="DH9" s="192"/>
      <c r="DI9" s="192"/>
      <c r="DJ9" s="192"/>
      <c r="DK9" s="192"/>
      <c r="DL9" s="192"/>
      <c r="DM9" s="192"/>
      <c r="DN9" s="192"/>
      <c r="DO9" s="192"/>
      <c r="DP9" s="192"/>
      <c r="DQ9" s="192"/>
      <c r="DR9" s="192"/>
      <c r="DS9" s="192"/>
      <c r="DT9" s="192"/>
      <c r="DU9" s="192"/>
      <c r="DV9" s="192"/>
      <c r="DW9" s="192"/>
      <c r="DX9" s="192"/>
      <c r="DY9" s="192"/>
      <c r="DZ9" s="192"/>
      <c r="EA9" s="192"/>
      <c r="EB9" s="192"/>
      <c r="EC9" s="192"/>
      <c r="ED9" s="192"/>
      <c r="EE9" s="192"/>
      <c r="EF9" s="192"/>
      <c r="EG9" s="192"/>
      <c r="EH9" s="192"/>
      <c r="EI9" s="192"/>
      <c r="EJ9" s="192"/>
      <c r="EK9" s="192"/>
      <c r="EL9" s="192"/>
      <c r="EM9" s="193"/>
    </row>
    <row r="10" spans="1:143" x14ac:dyDescent="0.3">
      <c r="A10" s="96" t="str">
        <f>IF(Requirements!A10="","",Requirements!A10)</f>
        <v/>
      </c>
      <c r="B10" s="97" t="str">
        <f>IF(Requirements!B10="","",Requirements!B10)</f>
        <v/>
      </c>
      <c r="C10" s="99"/>
      <c r="D10" s="173"/>
      <c r="E10" s="173"/>
      <c r="F10" s="173"/>
      <c r="G10" s="173"/>
      <c r="H10" s="173"/>
      <c r="I10" s="173"/>
      <c r="J10" s="173"/>
      <c r="K10" s="174"/>
      <c r="L10" s="175"/>
      <c r="M10" s="174"/>
      <c r="N10" s="175"/>
      <c r="O10" s="176"/>
      <c r="P10" s="174"/>
      <c r="Q10" s="177"/>
      <c r="R10" s="175"/>
      <c r="S10" s="173"/>
      <c r="T10" s="173"/>
      <c r="U10" s="173"/>
      <c r="V10" s="99"/>
      <c r="W10" s="194"/>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192"/>
      <c r="BI10" s="192"/>
      <c r="BJ10" s="192"/>
      <c r="BK10" s="192"/>
      <c r="BL10" s="192"/>
      <c r="BM10" s="192"/>
      <c r="BN10" s="192"/>
      <c r="BO10" s="192"/>
      <c r="BP10" s="192"/>
      <c r="BQ10" s="192"/>
      <c r="BR10" s="192"/>
      <c r="BS10" s="192"/>
      <c r="BT10" s="192"/>
      <c r="BU10" s="192"/>
      <c r="BV10" s="192"/>
      <c r="BW10" s="192"/>
      <c r="BX10" s="192"/>
      <c r="BY10" s="192"/>
      <c r="BZ10" s="192"/>
      <c r="CA10" s="192"/>
      <c r="CB10" s="192"/>
      <c r="CC10" s="192"/>
      <c r="CD10" s="192"/>
      <c r="CE10" s="192"/>
      <c r="CF10" s="192"/>
      <c r="CG10" s="192"/>
      <c r="CH10" s="192"/>
      <c r="CI10" s="192"/>
      <c r="CJ10" s="192"/>
      <c r="CK10" s="192"/>
      <c r="CL10" s="192"/>
      <c r="CM10" s="192"/>
      <c r="CN10" s="192"/>
      <c r="CO10" s="192"/>
      <c r="CP10" s="192"/>
      <c r="CQ10" s="192"/>
      <c r="CR10" s="192"/>
      <c r="CS10" s="192"/>
      <c r="CT10" s="192"/>
      <c r="CU10" s="192"/>
      <c r="CV10" s="192"/>
      <c r="CW10" s="192"/>
      <c r="CX10" s="192"/>
      <c r="CY10" s="192"/>
      <c r="CZ10" s="192"/>
      <c r="DA10" s="192"/>
      <c r="DB10" s="192"/>
      <c r="DC10" s="192"/>
      <c r="DD10" s="192"/>
      <c r="DE10" s="192"/>
      <c r="DF10" s="192"/>
      <c r="DG10" s="192"/>
      <c r="DH10" s="192"/>
      <c r="DI10" s="192"/>
      <c r="DJ10" s="192"/>
      <c r="DK10" s="192"/>
      <c r="DL10" s="192"/>
      <c r="DM10" s="192"/>
      <c r="DN10" s="192"/>
      <c r="DO10" s="192"/>
      <c r="DP10" s="192"/>
      <c r="DQ10" s="192"/>
      <c r="DR10" s="192"/>
      <c r="DS10" s="192"/>
      <c r="DT10" s="192"/>
      <c r="DU10" s="192"/>
      <c r="DV10" s="192"/>
      <c r="DW10" s="192"/>
      <c r="DX10" s="192"/>
      <c r="DY10" s="192"/>
      <c r="DZ10" s="192"/>
      <c r="EA10" s="192"/>
      <c r="EB10" s="192"/>
      <c r="EC10" s="192"/>
      <c r="ED10" s="192"/>
      <c r="EE10" s="192"/>
      <c r="EF10" s="192"/>
      <c r="EG10" s="192"/>
      <c r="EH10" s="192"/>
      <c r="EI10" s="192"/>
      <c r="EJ10" s="192"/>
      <c r="EK10" s="192"/>
      <c r="EL10" s="192"/>
      <c r="EM10" s="193"/>
    </row>
    <row r="11" spans="1:143" x14ac:dyDescent="0.3">
      <c r="A11" s="96" t="str">
        <f>IF(Requirements!A11="","",Requirements!A11)</f>
        <v/>
      </c>
      <c r="B11" s="97" t="str">
        <f>IF(Requirements!B11="","",Requirements!B11)</f>
        <v/>
      </c>
      <c r="C11" s="99"/>
      <c r="D11" s="173"/>
      <c r="E11" s="173"/>
      <c r="F11" s="173"/>
      <c r="G11" s="173"/>
      <c r="H11" s="173"/>
      <c r="I11" s="173"/>
      <c r="J11" s="173"/>
      <c r="K11" s="174"/>
      <c r="L11" s="175"/>
      <c r="M11" s="174"/>
      <c r="N11" s="175"/>
      <c r="O11" s="176"/>
      <c r="P11" s="174"/>
      <c r="Q11" s="177"/>
      <c r="R11" s="175"/>
      <c r="S11" s="173"/>
      <c r="T11" s="173"/>
      <c r="U11" s="173"/>
      <c r="V11" s="99"/>
      <c r="W11" s="194"/>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2"/>
      <c r="AU11" s="192"/>
      <c r="AV11" s="192"/>
      <c r="AW11" s="192"/>
      <c r="AX11" s="192"/>
      <c r="AY11" s="192"/>
      <c r="AZ11" s="192"/>
      <c r="BA11" s="192"/>
      <c r="BB11" s="192"/>
      <c r="BC11" s="192"/>
      <c r="BD11" s="192"/>
      <c r="BE11" s="192"/>
      <c r="BF11" s="192"/>
      <c r="BG11" s="192"/>
      <c r="BH11" s="192"/>
      <c r="BI11" s="192"/>
      <c r="BJ11" s="192"/>
      <c r="BK11" s="192"/>
      <c r="BL11" s="192"/>
      <c r="BM11" s="192"/>
      <c r="BN11" s="192"/>
      <c r="BO11" s="192"/>
      <c r="BP11" s="192"/>
      <c r="BQ11" s="192"/>
      <c r="BR11" s="192"/>
      <c r="BS11" s="192"/>
      <c r="BT11" s="192"/>
      <c r="BU11" s="192"/>
      <c r="BV11" s="192"/>
      <c r="BW11" s="192"/>
      <c r="BX11" s="192"/>
      <c r="BY11" s="192"/>
      <c r="BZ11" s="192"/>
      <c r="CA11" s="192"/>
      <c r="CB11" s="192"/>
      <c r="CC11" s="192"/>
      <c r="CD11" s="192"/>
      <c r="CE11" s="192"/>
      <c r="CF11" s="192"/>
      <c r="CG11" s="192"/>
      <c r="CH11" s="192"/>
      <c r="CI11" s="192"/>
      <c r="CJ11" s="192"/>
      <c r="CK11" s="192"/>
      <c r="CL11" s="192"/>
      <c r="CM11" s="192"/>
      <c r="CN11" s="192"/>
      <c r="CO11" s="192"/>
      <c r="CP11" s="192"/>
      <c r="CQ11" s="192"/>
      <c r="CR11" s="192"/>
      <c r="CS11" s="192"/>
      <c r="CT11" s="192"/>
      <c r="CU11" s="192"/>
      <c r="CV11" s="192"/>
      <c r="CW11" s="192"/>
      <c r="CX11" s="192"/>
      <c r="CY11" s="192"/>
      <c r="CZ11" s="192"/>
      <c r="DA11" s="192"/>
      <c r="DB11" s="192"/>
      <c r="DC11" s="192"/>
      <c r="DD11" s="192"/>
      <c r="DE11" s="192"/>
      <c r="DF11" s="192"/>
      <c r="DG11" s="192"/>
      <c r="DH11" s="192"/>
      <c r="DI11" s="192"/>
      <c r="DJ11" s="192"/>
      <c r="DK11" s="192"/>
      <c r="DL11" s="192"/>
      <c r="DM11" s="192"/>
      <c r="DN11" s="192"/>
      <c r="DO11" s="192"/>
      <c r="DP11" s="192"/>
      <c r="DQ11" s="192"/>
      <c r="DR11" s="192"/>
      <c r="DS11" s="192"/>
      <c r="DT11" s="192"/>
      <c r="DU11" s="192"/>
      <c r="DV11" s="192"/>
      <c r="DW11" s="192"/>
      <c r="DX11" s="192"/>
      <c r="DY11" s="192"/>
      <c r="DZ11" s="192"/>
      <c r="EA11" s="192"/>
      <c r="EB11" s="192"/>
      <c r="EC11" s="192"/>
      <c r="ED11" s="192"/>
      <c r="EE11" s="192"/>
      <c r="EF11" s="192"/>
      <c r="EG11" s="192"/>
      <c r="EH11" s="192"/>
      <c r="EI11" s="192"/>
      <c r="EJ11" s="192"/>
      <c r="EK11" s="192"/>
      <c r="EL11" s="192"/>
      <c r="EM11" s="193"/>
    </row>
    <row r="12" spans="1:143" x14ac:dyDescent="0.3">
      <c r="A12" s="96" t="str">
        <f>IF(Requirements!A12="","",Requirements!A12)</f>
        <v/>
      </c>
      <c r="B12" s="97" t="str">
        <f>IF(Requirements!B12="","",Requirements!B12)</f>
        <v/>
      </c>
      <c r="C12" s="99"/>
      <c r="D12" s="173"/>
      <c r="E12" s="173"/>
      <c r="F12" s="173"/>
      <c r="G12" s="173"/>
      <c r="H12" s="173"/>
      <c r="I12" s="173"/>
      <c r="J12" s="173"/>
      <c r="K12" s="174"/>
      <c r="L12" s="175"/>
      <c r="M12" s="174"/>
      <c r="N12" s="175"/>
      <c r="O12" s="176"/>
      <c r="P12" s="174"/>
      <c r="Q12" s="177"/>
      <c r="R12" s="175"/>
      <c r="S12" s="173"/>
      <c r="T12" s="173"/>
      <c r="U12" s="173"/>
      <c r="V12" s="99"/>
      <c r="W12" s="194"/>
      <c r="X12" s="192"/>
      <c r="Y12" s="192"/>
      <c r="Z12" s="192"/>
      <c r="AA12" s="192"/>
      <c r="AB12" s="192"/>
      <c r="AC12" s="192"/>
      <c r="AD12" s="192"/>
      <c r="AE12" s="192"/>
      <c r="AF12" s="192"/>
      <c r="AG12" s="192"/>
      <c r="AH12" s="192"/>
      <c r="AI12" s="192"/>
      <c r="AJ12" s="192"/>
      <c r="AK12" s="192"/>
      <c r="AL12" s="192"/>
      <c r="AM12" s="192"/>
      <c r="AN12" s="192"/>
      <c r="AO12" s="192"/>
      <c r="AP12" s="192"/>
      <c r="AQ12" s="192"/>
      <c r="AR12" s="192"/>
      <c r="AS12" s="192"/>
      <c r="AT12" s="192"/>
      <c r="AU12" s="192"/>
      <c r="AV12" s="192"/>
      <c r="AW12" s="192"/>
      <c r="AX12" s="192"/>
      <c r="AY12" s="192"/>
      <c r="AZ12" s="192"/>
      <c r="BA12" s="192"/>
      <c r="BB12" s="192"/>
      <c r="BC12" s="192"/>
      <c r="BD12" s="192"/>
      <c r="BE12" s="192"/>
      <c r="BF12" s="192"/>
      <c r="BG12" s="192"/>
      <c r="BH12" s="192"/>
      <c r="BI12" s="192"/>
      <c r="BJ12" s="192"/>
      <c r="BK12" s="192"/>
      <c r="BL12" s="192"/>
      <c r="BM12" s="192"/>
      <c r="BN12" s="192"/>
      <c r="BO12" s="192"/>
      <c r="BP12" s="192"/>
      <c r="BQ12" s="192"/>
      <c r="BR12" s="192"/>
      <c r="BS12" s="192"/>
      <c r="BT12" s="192"/>
      <c r="BU12" s="192"/>
      <c r="BV12" s="192"/>
      <c r="BW12" s="192"/>
      <c r="BX12" s="192"/>
      <c r="BY12" s="192"/>
      <c r="BZ12" s="192"/>
      <c r="CA12" s="192"/>
      <c r="CB12" s="192"/>
      <c r="CC12" s="192"/>
      <c r="CD12" s="192"/>
      <c r="CE12" s="192"/>
      <c r="CF12" s="192"/>
      <c r="CG12" s="192"/>
      <c r="CH12" s="192"/>
      <c r="CI12" s="192"/>
      <c r="CJ12" s="192"/>
      <c r="CK12" s="192"/>
      <c r="CL12" s="192"/>
      <c r="CM12" s="192"/>
      <c r="CN12" s="192"/>
      <c r="CO12" s="192"/>
      <c r="CP12" s="192"/>
      <c r="CQ12" s="192"/>
      <c r="CR12" s="192"/>
      <c r="CS12" s="192"/>
      <c r="CT12" s="192"/>
      <c r="CU12" s="192"/>
      <c r="CV12" s="192"/>
      <c r="CW12" s="192"/>
      <c r="CX12" s="192"/>
      <c r="CY12" s="192"/>
      <c r="CZ12" s="192"/>
      <c r="DA12" s="192"/>
      <c r="DB12" s="192"/>
      <c r="DC12" s="192"/>
      <c r="DD12" s="192"/>
      <c r="DE12" s="192"/>
      <c r="DF12" s="192"/>
      <c r="DG12" s="192"/>
      <c r="DH12" s="192"/>
      <c r="DI12" s="192"/>
      <c r="DJ12" s="192"/>
      <c r="DK12" s="192"/>
      <c r="DL12" s="192"/>
      <c r="DM12" s="192"/>
      <c r="DN12" s="192"/>
      <c r="DO12" s="192"/>
      <c r="DP12" s="192"/>
      <c r="DQ12" s="192"/>
      <c r="DR12" s="192"/>
      <c r="DS12" s="192"/>
      <c r="DT12" s="192"/>
      <c r="DU12" s="192"/>
      <c r="DV12" s="192"/>
      <c r="DW12" s="192"/>
      <c r="DX12" s="192"/>
      <c r="DY12" s="192"/>
      <c r="DZ12" s="192"/>
      <c r="EA12" s="192"/>
      <c r="EB12" s="192"/>
      <c r="EC12" s="192"/>
      <c r="ED12" s="192"/>
      <c r="EE12" s="192"/>
      <c r="EF12" s="192"/>
      <c r="EG12" s="192"/>
      <c r="EH12" s="192"/>
      <c r="EI12" s="192"/>
      <c r="EJ12" s="192"/>
      <c r="EK12" s="192"/>
      <c r="EL12" s="192"/>
      <c r="EM12" s="193"/>
    </row>
    <row r="13" spans="1:143" x14ac:dyDescent="0.3">
      <c r="A13" s="96" t="str">
        <f>IF(Requirements!A13="","",Requirements!A13)</f>
        <v/>
      </c>
      <c r="B13" s="97" t="str">
        <f>IF(Requirements!B13="","",Requirements!B13)</f>
        <v/>
      </c>
      <c r="C13" s="99"/>
      <c r="D13" s="173"/>
      <c r="E13" s="173"/>
      <c r="F13" s="173"/>
      <c r="G13" s="173"/>
      <c r="H13" s="173"/>
      <c r="I13" s="173"/>
      <c r="J13" s="173"/>
      <c r="K13" s="174"/>
      <c r="L13" s="175"/>
      <c r="M13" s="174"/>
      <c r="N13" s="175"/>
      <c r="O13" s="176"/>
      <c r="P13" s="174"/>
      <c r="Q13" s="177"/>
      <c r="R13" s="175"/>
      <c r="S13" s="173"/>
      <c r="T13" s="173"/>
      <c r="U13" s="173"/>
      <c r="V13" s="99"/>
      <c r="W13" s="194"/>
      <c r="X13" s="192"/>
      <c r="Y13" s="192"/>
      <c r="Z13" s="192"/>
      <c r="AA13" s="192"/>
      <c r="AB13" s="192"/>
      <c r="AC13" s="192"/>
      <c r="AD13" s="192"/>
      <c r="AE13" s="192"/>
      <c r="AF13" s="192"/>
      <c r="AG13" s="192"/>
      <c r="AH13" s="192"/>
      <c r="AI13" s="192"/>
      <c r="AJ13" s="192"/>
      <c r="AK13" s="192"/>
      <c r="AL13" s="192"/>
      <c r="AM13" s="192"/>
      <c r="AN13" s="192"/>
      <c r="AO13" s="192"/>
      <c r="AP13" s="192"/>
      <c r="AQ13" s="192"/>
      <c r="AR13" s="192"/>
      <c r="AS13" s="192"/>
      <c r="AT13" s="192"/>
      <c r="AU13" s="192"/>
      <c r="AV13" s="192"/>
      <c r="AW13" s="192"/>
      <c r="AX13" s="192"/>
      <c r="AY13" s="192"/>
      <c r="AZ13" s="192"/>
      <c r="BA13" s="192"/>
      <c r="BB13" s="192"/>
      <c r="BC13" s="192"/>
      <c r="BD13" s="192"/>
      <c r="BE13" s="192"/>
      <c r="BF13" s="192"/>
      <c r="BG13" s="192"/>
      <c r="BH13" s="192"/>
      <c r="BI13" s="192"/>
      <c r="BJ13" s="192"/>
      <c r="BK13" s="192"/>
      <c r="BL13" s="192"/>
      <c r="BM13" s="192"/>
      <c r="BN13" s="192"/>
      <c r="BO13" s="192"/>
      <c r="BP13" s="192"/>
      <c r="BQ13" s="192"/>
      <c r="BR13" s="192"/>
      <c r="BS13" s="192"/>
      <c r="BT13" s="192"/>
      <c r="BU13" s="192"/>
      <c r="BV13" s="192"/>
      <c r="BW13" s="192"/>
      <c r="BX13" s="192"/>
      <c r="BY13" s="192"/>
      <c r="BZ13" s="192"/>
      <c r="CA13" s="192"/>
      <c r="CB13" s="192"/>
      <c r="CC13" s="192"/>
      <c r="CD13" s="192"/>
      <c r="CE13" s="192"/>
      <c r="CF13" s="192"/>
      <c r="CG13" s="192"/>
      <c r="CH13" s="192"/>
      <c r="CI13" s="192"/>
      <c r="CJ13" s="192"/>
      <c r="CK13" s="192"/>
      <c r="CL13" s="192"/>
      <c r="CM13" s="192"/>
      <c r="CN13" s="192"/>
      <c r="CO13" s="192"/>
      <c r="CP13" s="192"/>
      <c r="CQ13" s="192"/>
      <c r="CR13" s="192"/>
      <c r="CS13" s="192"/>
      <c r="CT13" s="192"/>
      <c r="CU13" s="192"/>
      <c r="CV13" s="192"/>
      <c r="CW13" s="192"/>
      <c r="CX13" s="192"/>
      <c r="CY13" s="192"/>
      <c r="CZ13" s="192"/>
      <c r="DA13" s="192"/>
      <c r="DB13" s="192"/>
      <c r="DC13" s="192"/>
      <c r="DD13" s="192"/>
      <c r="DE13" s="192"/>
      <c r="DF13" s="192"/>
      <c r="DG13" s="192"/>
      <c r="DH13" s="192"/>
      <c r="DI13" s="192"/>
      <c r="DJ13" s="192"/>
      <c r="DK13" s="192"/>
      <c r="DL13" s="192"/>
      <c r="DM13" s="192"/>
      <c r="DN13" s="192"/>
      <c r="DO13" s="192"/>
      <c r="DP13" s="192"/>
      <c r="DQ13" s="192"/>
      <c r="DR13" s="192"/>
      <c r="DS13" s="192"/>
      <c r="DT13" s="192"/>
      <c r="DU13" s="192"/>
      <c r="DV13" s="192"/>
      <c r="DW13" s="192"/>
      <c r="DX13" s="192"/>
      <c r="DY13" s="192"/>
      <c r="DZ13" s="192"/>
      <c r="EA13" s="192"/>
      <c r="EB13" s="192"/>
      <c r="EC13" s="192"/>
      <c r="ED13" s="192"/>
      <c r="EE13" s="192"/>
      <c r="EF13" s="192"/>
      <c r="EG13" s="192"/>
      <c r="EH13" s="192"/>
      <c r="EI13" s="192"/>
      <c r="EJ13" s="192"/>
      <c r="EK13" s="192"/>
      <c r="EL13" s="192"/>
      <c r="EM13" s="193"/>
    </row>
    <row r="14" spans="1:143" x14ac:dyDescent="0.3">
      <c r="A14" s="96" t="str">
        <f>IF(Requirements!A14="","",Requirements!A14)</f>
        <v/>
      </c>
      <c r="B14" s="97" t="str">
        <f>IF(Requirements!B14="","",Requirements!B14)</f>
        <v/>
      </c>
      <c r="C14" s="99"/>
      <c r="D14" s="173"/>
      <c r="E14" s="173"/>
      <c r="F14" s="173"/>
      <c r="G14" s="173"/>
      <c r="H14" s="173"/>
      <c r="I14" s="173"/>
      <c r="J14" s="173"/>
      <c r="K14" s="174"/>
      <c r="L14" s="175"/>
      <c r="M14" s="174"/>
      <c r="N14" s="175"/>
      <c r="O14" s="176"/>
      <c r="P14" s="174"/>
      <c r="Q14" s="177"/>
      <c r="R14" s="175"/>
      <c r="S14" s="173"/>
      <c r="T14" s="173"/>
      <c r="U14" s="173"/>
      <c r="V14" s="99"/>
      <c r="W14" s="194"/>
      <c r="X14" s="192"/>
      <c r="Y14" s="192"/>
      <c r="Z14" s="192"/>
      <c r="AA14" s="192"/>
      <c r="AB14" s="192"/>
      <c r="AC14" s="192"/>
      <c r="AD14" s="192"/>
      <c r="AE14" s="192"/>
      <c r="AF14" s="192"/>
      <c r="AG14" s="192"/>
      <c r="AH14" s="192"/>
      <c r="AI14" s="192"/>
      <c r="AJ14" s="192"/>
      <c r="AK14" s="192"/>
      <c r="AL14" s="192"/>
      <c r="AM14" s="192"/>
      <c r="AN14" s="192"/>
      <c r="AO14" s="192"/>
      <c r="AP14" s="192"/>
      <c r="AQ14" s="192"/>
      <c r="AR14" s="192"/>
      <c r="AS14" s="192"/>
      <c r="AT14" s="192"/>
      <c r="AU14" s="192"/>
      <c r="AV14" s="192"/>
      <c r="AW14" s="192"/>
      <c r="AX14" s="192"/>
      <c r="AY14" s="192"/>
      <c r="AZ14" s="192"/>
      <c r="BA14" s="192"/>
      <c r="BB14" s="192"/>
      <c r="BC14" s="192"/>
      <c r="BD14" s="192"/>
      <c r="BE14" s="192"/>
      <c r="BF14" s="192"/>
      <c r="BG14" s="192"/>
      <c r="BH14" s="192"/>
      <c r="BI14" s="192"/>
      <c r="BJ14" s="192"/>
      <c r="BK14" s="192"/>
      <c r="BL14" s="192"/>
      <c r="BM14" s="192"/>
      <c r="BN14" s="192"/>
      <c r="BO14" s="192"/>
      <c r="BP14" s="192"/>
      <c r="BQ14" s="192"/>
      <c r="BR14" s="192"/>
      <c r="BS14" s="192"/>
      <c r="BT14" s="192"/>
      <c r="BU14" s="192"/>
      <c r="BV14" s="192"/>
      <c r="BW14" s="192"/>
      <c r="BX14" s="192"/>
      <c r="BY14" s="192"/>
      <c r="BZ14" s="192"/>
      <c r="CA14" s="192"/>
      <c r="CB14" s="192"/>
      <c r="CC14" s="192"/>
      <c r="CD14" s="192"/>
      <c r="CE14" s="192"/>
      <c r="CF14" s="192"/>
      <c r="CG14" s="192"/>
      <c r="CH14" s="192"/>
      <c r="CI14" s="192"/>
      <c r="CJ14" s="192"/>
      <c r="CK14" s="192"/>
      <c r="CL14" s="192"/>
      <c r="CM14" s="192"/>
      <c r="CN14" s="192"/>
      <c r="CO14" s="192"/>
      <c r="CP14" s="192"/>
      <c r="CQ14" s="192"/>
      <c r="CR14" s="192"/>
      <c r="CS14" s="192"/>
      <c r="CT14" s="192"/>
      <c r="CU14" s="192"/>
      <c r="CV14" s="192"/>
      <c r="CW14" s="192"/>
      <c r="CX14" s="192"/>
      <c r="CY14" s="192"/>
      <c r="CZ14" s="192"/>
      <c r="DA14" s="192"/>
      <c r="DB14" s="192"/>
      <c r="DC14" s="192"/>
      <c r="DD14" s="192"/>
      <c r="DE14" s="192"/>
      <c r="DF14" s="192"/>
      <c r="DG14" s="192"/>
      <c r="DH14" s="192"/>
      <c r="DI14" s="192"/>
      <c r="DJ14" s="192"/>
      <c r="DK14" s="192"/>
      <c r="DL14" s="192"/>
      <c r="DM14" s="192"/>
      <c r="DN14" s="192"/>
      <c r="DO14" s="192"/>
      <c r="DP14" s="192"/>
      <c r="DQ14" s="192"/>
      <c r="DR14" s="192"/>
      <c r="DS14" s="192"/>
      <c r="DT14" s="192"/>
      <c r="DU14" s="192"/>
      <c r="DV14" s="192"/>
      <c r="DW14" s="192"/>
      <c r="DX14" s="192"/>
      <c r="DY14" s="192"/>
      <c r="DZ14" s="192"/>
      <c r="EA14" s="192"/>
      <c r="EB14" s="192"/>
      <c r="EC14" s="192"/>
      <c r="ED14" s="192"/>
      <c r="EE14" s="192"/>
      <c r="EF14" s="192"/>
      <c r="EG14" s="192"/>
      <c r="EH14" s="192"/>
      <c r="EI14" s="192"/>
      <c r="EJ14" s="192"/>
      <c r="EK14" s="192"/>
      <c r="EL14" s="192"/>
      <c r="EM14" s="193"/>
    </row>
    <row r="15" spans="1:143" x14ac:dyDescent="0.3">
      <c r="A15" s="96" t="str">
        <f>IF(Requirements!A15="","",Requirements!A15)</f>
        <v/>
      </c>
      <c r="B15" s="97" t="str">
        <f>IF(Requirements!B15="","",Requirements!B15)</f>
        <v/>
      </c>
      <c r="C15" s="99"/>
      <c r="D15" s="173"/>
      <c r="E15" s="173"/>
      <c r="F15" s="173"/>
      <c r="G15" s="173"/>
      <c r="H15" s="173"/>
      <c r="I15" s="173"/>
      <c r="J15" s="173"/>
      <c r="K15" s="174"/>
      <c r="L15" s="175"/>
      <c r="M15" s="174"/>
      <c r="N15" s="175"/>
      <c r="O15" s="176"/>
      <c r="P15" s="174"/>
      <c r="Q15" s="177"/>
      <c r="R15" s="175"/>
      <c r="S15" s="173"/>
      <c r="T15" s="173"/>
      <c r="U15" s="173"/>
      <c r="V15" s="99"/>
      <c r="W15" s="194"/>
      <c r="X15" s="192"/>
      <c r="Y15" s="192"/>
      <c r="Z15" s="192"/>
      <c r="AA15" s="192"/>
      <c r="AB15" s="192"/>
      <c r="AC15" s="192"/>
      <c r="AD15" s="192"/>
      <c r="AE15" s="192"/>
      <c r="AF15" s="192"/>
      <c r="AG15" s="192"/>
      <c r="AH15" s="192"/>
      <c r="AI15" s="192"/>
      <c r="AJ15" s="192"/>
      <c r="AK15" s="192"/>
      <c r="AL15" s="192"/>
      <c r="AM15" s="192"/>
      <c r="AN15" s="192"/>
      <c r="AO15" s="192"/>
      <c r="AP15" s="192"/>
      <c r="AQ15" s="192"/>
      <c r="AR15" s="192"/>
      <c r="AS15" s="192"/>
      <c r="AT15" s="192"/>
      <c r="AU15" s="192"/>
      <c r="AV15" s="192"/>
      <c r="AW15" s="192"/>
      <c r="AX15" s="192"/>
      <c r="AY15" s="192"/>
      <c r="AZ15" s="192"/>
      <c r="BA15" s="192"/>
      <c r="BB15" s="192"/>
      <c r="BC15" s="192"/>
      <c r="BD15" s="192"/>
      <c r="BE15" s="192"/>
      <c r="BF15" s="192"/>
      <c r="BG15" s="192"/>
      <c r="BH15" s="192"/>
      <c r="BI15" s="192"/>
      <c r="BJ15" s="192"/>
      <c r="BK15" s="192"/>
      <c r="BL15" s="192"/>
      <c r="BM15" s="192"/>
      <c r="BN15" s="192"/>
      <c r="BO15" s="192"/>
      <c r="BP15" s="192"/>
      <c r="BQ15" s="192"/>
      <c r="BR15" s="192"/>
      <c r="BS15" s="192"/>
      <c r="BT15" s="192"/>
      <c r="BU15" s="192"/>
      <c r="BV15" s="192"/>
      <c r="BW15" s="192"/>
      <c r="BX15" s="192"/>
      <c r="BY15" s="192"/>
      <c r="BZ15" s="192"/>
      <c r="CA15" s="192"/>
      <c r="CB15" s="192"/>
      <c r="CC15" s="192"/>
      <c r="CD15" s="192"/>
      <c r="CE15" s="192"/>
      <c r="CF15" s="192"/>
      <c r="CG15" s="192"/>
      <c r="CH15" s="192"/>
      <c r="CI15" s="192"/>
      <c r="CJ15" s="192"/>
      <c r="CK15" s="192"/>
      <c r="CL15" s="192"/>
      <c r="CM15" s="192"/>
      <c r="CN15" s="192"/>
      <c r="CO15" s="192"/>
      <c r="CP15" s="192"/>
      <c r="CQ15" s="192"/>
      <c r="CR15" s="192"/>
      <c r="CS15" s="192"/>
      <c r="CT15" s="192"/>
      <c r="CU15" s="192"/>
      <c r="CV15" s="192"/>
      <c r="CW15" s="192"/>
      <c r="CX15" s="192"/>
      <c r="CY15" s="192"/>
      <c r="CZ15" s="192"/>
      <c r="DA15" s="192"/>
      <c r="DB15" s="192"/>
      <c r="DC15" s="192"/>
      <c r="DD15" s="192"/>
      <c r="DE15" s="192"/>
      <c r="DF15" s="192"/>
      <c r="DG15" s="192"/>
      <c r="DH15" s="192"/>
      <c r="DI15" s="192"/>
      <c r="DJ15" s="192"/>
      <c r="DK15" s="192"/>
      <c r="DL15" s="192"/>
      <c r="DM15" s="192"/>
      <c r="DN15" s="192"/>
      <c r="DO15" s="192"/>
      <c r="DP15" s="192"/>
      <c r="DQ15" s="192"/>
      <c r="DR15" s="192"/>
      <c r="DS15" s="192"/>
      <c r="DT15" s="192"/>
      <c r="DU15" s="192"/>
      <c r="DV15" s="192"/>
      <c r="DW15" s="192"/>
      <c r="DX15" s="192"/>
      <c r="DY15" s="192"/>
      <c r="DZ15" s="192"/>
      <c r="EA15" s="192"/>
      <c r="EB15" s="192"/>
      <c r="EC15" s="192"/>
      <c r="ED15" s="192"/>
      <c r="EE15" s="192"/>
      <c r="EF15" s="192"/>
      <c r="EG15" s="192"/>
      <c r="EH15" s="192"/>
      <c r="EI15" s="192"/>
      <c r="EJ15" s="192"/>
      <c r="EK15" s="192"/>
      <c r="EL15" s="192"/>
      <c r="EM15" s="193"/>
    </row>
    <row r="16" spans="1:143" x14ac:dyDescent="0.3">
      <c r="A16" s="96" t="str">
        <f>IF(Requirements!A16="","",Requirements!A16)</f>
        <v/>
      </c>
      <c r="B16" s="97" t="str">
        <f>IF(Requirements!B16="","",Requirements!B16)</f>
        <v/>
      </c>
      <c r="C16" s="99"/>
      <c r="D16" s="173"/>
      <c r="E16" s="173"/>
      <c r="F16" s="173"/>
      <c r="G16" s="173"/>
      <c r="H16" s="173"/>
      <c r="I16" s="173"/>
      <c r="J16" s="173"/>
      <c r="K16" s="174"/>
      <c r="L16" s="175"/>
      <c r="M16" s="174"/>
      <c r="N16" s="175"/>
      <c r="O16" s="176"/>
      <c r="P16" s="174"/>
      <c r="Q16" s="177"/>
      <c r="R16" s="175"/>
      <c r="S16" s="173"/>
      <c r="T16" s="173"/>
      <c r="U16" s="173"/>
      <c r="V16" s="99"/>
      <c r="W16" s="194"/>
      <c r="X16" s="192"/>
      <c r="Y16" s="192"/>
      <c r="Z16" s="192"/>
      <c r="AA16" s="192"/>
      <c r="AB16" s="192"/>
      <c r="AC16" s="192"/>
      <c r="AD16" s="192"/>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2"/>
      <c r="BC16" s="192"/>
      <c r="BD16" s="192"/>
      <c r="BE16" s="192"/>
      <c r="BF16" s="192"/>
      <c r="BG16" s="192"/>
      <c r="BH16" s="192"/>
      <c r="BI16" s="192"/>
      <c r="BJ16" s="192"/>
      <c r="BK16" s="192"/>
      <c r="BL16" s="192"/>
      <c r="BM16" s="192"/>
      <c r="BN16" s="192"/>
      <c r="BO16" s="192"/>
      <c r="BP16" s="192"/>
      <c r="BQ16" s="192"/>
      <c r="BR16" s="192"/>
      <c r="BS16" s="192"/>
      <c r="BT16" s="192"/>
      <c r="BU16" s="192"/>
      <c r="BV16" s="192"/>
      <c r="BW16" s="192"/>
      <c r="BX16" s="192"/>
      <c r="BY16" s="192"/>
      <c r="BZ16" s="192"/>
      <c r="CA16" s="192"/>
      <c r="CB16" s="192"/>
      <c r="CC16" s="192"/>
      <c r="CD16" s="192"/>
      <c r="CE16" s="192"/>
      <c r="CF16" s="192"/>
      <c r="CG16" s="192"/>
      <c r="CH16" s="192"/>
      <c r="CI16" s="192"/>
      <c r="CJ16" s="192"/>
      <c r="CK16" s="192"/>
      <c r="CL16" s="192"/>
      <c r="CM16" s="192"/>
      <c r="CN16" s="192"/>
      <c r="CO16" s="192"/>
      <c r="CP16" s="192"/>
      <c r="CQ16" s="192"/>
      <c r="CR16" s="192"/>
      <c r="CS16" s="192"/>
      <c r="CT16" s="192"/>
      <c r="CU16" s="192"/>
      <c r="CV16" s="192"/>
      <c r="CW16" s="192"/>
      <c r="CX16" s="192"/>
      <c r="CY16" s="192"/>
      <c r="CZ16" s="192"/>
      <c r="DA16" s="192"/>
      <c r="DB16" s="192"/>
      <c r="DC16" s="192"/>
      <c r="DD16" s="192"/>
      <c r="DE16" s="192"/>
      <c r="DF16" s="192"/>
      <c r="DG16" s="192"/>
      <c r="DH16" s="192"/>
      <c r="DI16" s="192"/>
      <c r="DJ16" s="192"/>
      <c r="DK16" s="192"/>
      <c r="DL16" s="192"/>
      <c r="DM16" s="192"/>
      <c r="DN16" s="192"/>
      <c r="DO16" s="192"/>
      <c r="DP16" s="192"/>
      <c r="DQ16" s="192"/>
      <c r="DR16" s="192"/>
      <c r="DS16" s="192"/>
      <c r="DT16" s="192"/>
      <c r="DU16" s="192"/>
      <c r="DV16" s="192"/>
      <c r="DW16" s="192"/>
      <c r="DX16" s="192"/>
      <c r="DY16" s="192"/>
      <c r="DZ16" s="192"/>
      <c r="EA16" s="192"/>
      <c r="EB16" s="192"/>
      <c r="EC16" s="192"/>
      <c r="ED16" s="192"/>
      <c r="EE16" s="192"/>
      <c r="EF16" s="192"/>
      <c r="EG16" s="192"/>
      <c r="EH16" s="192"/>
      <c r="EI16" s="192"/>
      <c r="EJ16" s="192"/>
      <c r="EK16" s="192"/>
      <c r="EL16" s="192"/>
      <c r="EM16" s="193"/>
    </row>
    <row r="17" spans="1:143" x14ac:dyDescent="0.3">
      <c r="A17" s="96" t="str">
        <f>IF(Requirements!A17="","",Requirements!A17)</f>
        <v/>
      </c>
      <c r="B17" s="97" t="str">
        <f>IF(Requirements!B17="","",Requirements!B17)</f>
        <v/>
      </c>
      <c r="C17" s="99"/>
      <c r="D17" s="173"/>
      <c r="E17" s="173"/>
      <c r="F17" s="173"/>
      <c r="G17" s="173"/>
      <c r="H17" s="173"/>
      <c r="I17" s="173"/>
      <c r="J17" s="173"/>
      <c r="K17" s="174"/>
      <c r="L17" s="175"/>
      <c r="M17" s="174"/>
      <c r="N17" s="175"/>
      <c r="O17" s="176"/>
      <c r="P17" s="174"/>
      <c r="Q17" s="177"/>
      <c r="R17" s="175"/>
      <c r="S17" s="173"/>
      <c r="T17" s="173"/>
      <c r="U17" s="173"/>
      <c r="V17" s="99"/>
      <c r="W17" s="194"/>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c r="BA17" s="192"/>
      <c r="BB17" s="192"/>
      <c r="BC17" s="192"/>
      <c r="BD17" s="192"/>
      <c r="BE17" s="192"/>
      <c r="BF17" s="192"/>
      <c r="BG17" s="192"/>
      <c r="BH17" s="192"/>
      <c r="BI17" s="192"/>
      <c r="BJ17" s="192"/>
      <c r="BK17" s="192"/>
      <c r="BL17" s="192"/>
      <c r="BM17" s="192"/>
      <c r="BN17" s="192"/>
      <c r="BO17" s="192"/>
      <c r="BP17" s="192"/>
      <c r="BQ17" s="192"/>
      <c r="BR17" s="192"/>
      <c r="BS17" s="192"/>
      <c r="BT17" s="192"/>
      <c r="BU17" s="192"/>
      <c r="BV17" s="192"/>
      <c r="BW17" s="192"/>
      <c r="BX17" s="192"/>
      <c r="BY17" s="192"/>
      <c r="BZ17" s="192"/>
      <c r="CA17" s="192"/>
      <c r="CB17" s="192"/>
      <c r="CC17" s="192"/>
      <c r="CD17" s="192"/>
      <c r="CE17" s="192"/>
      <c r="CF17" s="192"/>
      <c r="CG17" s="192"/>
      <c r="CH17" s="192"/>
      <c r="CI17" s="192"/>
      <c r="CJ17" s="192"/>
      <c r="CK17" s="192"/>
      <c r="CL17" s="192"/>
      <c r="CM17" s="192"/>
      <c r="CN17" s="192"/>
      <c r="CO17" s="192"/>
      <c r="CP17" s="192"/>
      <c r="CQ17" s="192"/>
      <c r="CR17" s="192"/>
      <c r="CS17" s="192"/>
      <c r="CT17" s="192"/>
      <c r="CU17" s="192"/>
      <c r="CV17" s="192"/>
      <c r="CW17" s="192"/>
      <c r="CX17" s="192"/>
      <c r="CY17" s="192"/>
      <c r="CZ17" s="192"/>
      <c r="DA17" s="192"/>
      <c r="DB17" s="192"/>
      <c r="DC17" s="192"/>
      <c r="DD17" s="192"/>
      <c r="DE17" s="192"/>
      <c r="DF17" s="192"/>
      <c r="DG17" s="192"/>
      <c r="DH17" s="192"/>
      <c r="DI17" s="192"/>
      <c r="DJ17" s="192"/>
      <c r="DK17" s="192"/>
      <c r="DL17" s="192"/>
      <c r="DM17" s="192"/>
      <c r="DN17" s="192"/>
      <c r="DO17" s="192"/>
      <c r="DP17" s="192"/>
      <c r="DQ17" s="192"/>
      <c r="DR17" s="192"/>
      <c r="DS17" s="192"/>
      <c r="DT17" s="192"/>
      <c r="DU17" s="192"/>
      <c r="DV17" s="192"/>
      <c r="DW17" s="192"/>
      <c r="DX17" s="192"/>
      <c r="DY17" s="192"/>
      <c r="DZ17" s="192"/>
      <c r="EA17" s="192"/>
      <c r="EB17" s="192"/>
      <c r="EC17" s="192"/>
      <c r="ED17" s="192"/>
      <c r="EE17" s="192"/>
      <c r="EF17" s="192"/>
      <c r="EG17" s="192"/>
      <c r="EH17" s="192"/>
      <c r="EI17" s="192"/>
      <c r="EJ17" s="192"/>
      <c r="EK17" s="192"/>
      <c r="EL17" s="192"/>
      <c r="EM17" s="193"/>
    </row>
    <row r="18" spans="1:143" x14ac:dyDescent="0.3">
      <c r="A18" s="96" t="str">
        <f>IF(Requirements!A18="","",Requirements!A18)</f>
        <v/>
      </c>
      <c r="B18" s="97" t="str">
        <f>IF(Requirements!B18="","",Requirements!B18)</f>
        <v/>
      </c>
      <c r="C18" s="99"/>
      <c r="D18" s="173"/>
      <c r="E18" s="173"/>
      <c r="F18" s="173"/>
      <c r="G18" s="173"/>
      <c r="H18" s="173"/>
      <c r="I18" s="173"/>
      <c r="J18" s="173"/>
      <c r="K18" s="174"/>
      <c r="L18" s="175"/>
      <c r="M18" s="174"/>
      <c r="N18" s="175"/>
      <c r="O18" s="176"/>
      <c r="P18" s="174"/>
      <c r="Q18" s="177"/>
      <c r="R18" s="175"/>
      <c r="S18" s="173"/>
      <c r="T18" s="173"/>
      <c r="U18" s="173"/>
      <c r="V18" s="99"/>
      <c r="W18" s="194"/>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c r="BA18" s="192"/>
      <c r="BB18" s="192"/>
      <c r="BC18" s="192"/>
      <c r="BD18" s="192"/>
      <c r="BE18" s="192"/>
      <c r="BF18" s="192"/>
      <c r="BG18" s="192"/>
      <c r="BH18" s="192"/>
      <c r="BI18" s="192"/>
      <c r="BJ18" s="192"/>
      <c r="BK18" s="192"/>
      <c r="BL18" s="192"/>
      <c r="BM18" s="192"/>
      <c r="BN18" s="192"/>
      <c r="BO18" s="192"/>
      <c r="BP18" s="192"/>
      <c r="BQ18" s="192"/>
      <c r="BR18" s="192"/>
      <c r="BS18" s="192"/>
      <c r="BT18" s="192"/>
      <c r="BU18" s="192"/>
      <c r="BV18" s="192"/>
      <c r="BW18" s="192"/>
      <c r="BX18" s="192"/>
      <c r="BY18" s="192"/>
      <c r="BZ18" s="192"/>
      <c r="CA18" s="192"/>
      <c r="CB18" s="192"/>
      <c r="CC18" s="192"/>
      <c r="CD18" s="192"/>
      <c r="CE18" s="192"/>
      <c r="CF18" s="192"/>
      <c r="CG18" s="192"/>
      <c r="CH18" s="192"/>
      <c r="CI18" s="192"/>
      <c r="CJ18" s="192"/>
      <c r="CK18" s="192"/>
      <c r="CL18" s="192"/>
      <c r="CM18" s="192"/>
      <c r="CN18" s="192"/>
      <c r="CO18" s="192"/>
      <c r="CP18" s="192"/>
      <c r="CQ18" s="192"/>
      <c r="CR18" s="192"/>
      <c r="CS18" s="192"/>
      <c r="CT18" s="192"/>
      <c r="CU18" s="192"/>
      <c r="CV18" s="192"/>
      <c r="CW18" s="192"/>
      <c r="CX18" s="192"/>
      <c r="CY18" s="192"/>
      <c r="CZ18" s="192"/>
      <c r="DA18" s="192"/>
      <c r="DB18" s="192"/>
      <c r="DC18" s="192"/>
      <c r="DD18" s="192"/>
      <c r="DE18" s="192"/>
      <c r="DF18" s="192"/>
      <c r="DG18" s="192"/>
      <c r="DH18" s="192"/>
      <c r="DI18" s="192"/>
      <c r="DJ18" s="192"/>
      <c r="DK18" s="192"/>
      <c r="DL18" s="192"/>
      <c r="DM18" s="192"/>
      <c r="DN18" s="192"/>
      <c r="DO18" s="192"/>
      <c r="DP18" s="192"/>
      <c r="DQ18" s="192"/>
      <c r="DR18" s="192"/>
      <c r="DS18" s="192"/>
      <c r="DT18" s="192"/>
      <c r="DU18" s="192"/>
      <c r="DV18" s="192"/>
      <c r="DW18" s="192"/>
      <c r="DX18" s="192"/>
      <c r="DY18" s="192"/>
      <c r="DZ18" s="192"/>
      <c r="EA18" s="192"/>
      <c r="EB18" s="192"/>
      <c r="EC18" s="192"/>
      <c r="ED18" s="192"/>
      <c r="EE18" s="192"/>
      <c r="EF18" s="192"/>
      <c r="EG18" s="192"/>
      <c r="EH18" s="192"/>
      <c r="EI18" s="192"/>
      <c r="EJ18" s="192"/>
      <c r="EK18" s="192"/>
      <c r="EL18" s="192"/>
      <c r="EM18" s="193"/>
    </row>
    <row r="19" spans="1:143" x14ac:dyDescent="0.3">
      <c r="A19" s="96" t="str">
        <f>IF(Requirements!A19="","",Requirements!A19)</f>
        <v/>
      </c>
      <c r="B19" s="97" t="str">
        <f>IF(Requirements!B19="","",Requirements!B19)</f>
        <v/>
      </c>
      <c r="C19" s="99"/>
      <c r="D19" s="173"/>
      <c r="E19" s="173"/>
      <c r="F19" s="173"/>
      <c r="G19" s="173"/>
      <c r="H19" s="173"/>
      <c r="I19" s="173"/>
      <c r="J19" s="173"/>
      <c r="K19" s="174"/>
      <c r="L19" s="175"/>
      <c r="M19" s="174"/>
      <c r="N19" s="175"/>
      <c r="O19" s="176"/>
      <c r="P19" s="174"/>
      <c r="Q19" s="177"/>
      <c r="R19" s="175"/>
      <c r="S19" s="173"/>
      <c r="T19" s="173"/>
      <c r="U19" s="173"/>
      <c r="V19" s="99"/>
      <c r="W19" s="194"/>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2"/>
      <c r="BD19" s="192"/>
      <c r="BE19" s="192"/>
      <c r="BF19" s="192"/>
      <c r="BG19" s="192"/>
      <c r="BH19" s="192"/>
      <c r="BI19" s="192"/>
      <c r="BJ19" s="192"/>
      <c r="BK19" s="192"/>
      <c r="BL19" s="192"/>
      <c r="BM19" s="192"/>
      <c r="BN19" s="192"/>
      <c r="BO19" s="192"/>
      <c r="BP19" s="192"/>
      <c r="BQ19" s="192"/>
      <c r="BR19" s="192"/>
      <c r="BS19" s="192"/>
      <c r="BT19" s="192"/>
      <c r="BU19" s="192"/>
      <c r="BV19" s="192"/>
      <c r="BW19" s="192"/>
      <c r="BX19" s="192"/>
      <c r="BY19" s="192"/>
      <c r="BZ19" s="192"/>
      <c r="CA19" s="192"/>
      <c r="CB19" s="192"/>
      <c r="CC19" s="192"/>
      <c r="CD19" s="192"/>
      <c r="CE19" s="192"/>
      <c r="CF19" s="192"/>
      <c r="CG19" s="192"/>
      <c r="CH19" s="192"/>
      <c r="CI19" s="192"/>
      <c r="CJ19" s="192"/>
      <c r="CK19" s="192"/>
      <c r="CL19" s="192"/>
      <c r="CM19" s="192"/>
      <c r="CN19" s="192"/>
      <c r="CO19" s="192"/>
      <c r="CP19" s="192"/>
      <c r="CQ19" s="192"/>
      <c r="CR19" s="192"/>
      <c r="CS19" s="192"/>
      <c r="CT19" s="192"/>
      <c r="CU19" s="192"/>
      <c r="CV19" s="192"/>
      <c r="CW19" s="192"/>
      <c r="CX19" s="192"/>
      <c r="CY19" s="192"/>
      <c r="CZ19" s="192"/>
      <c r="DA19" s="192"/>
      <c r="DB19" s="192"/>
      <c r="DC19" s="192"/>
      <c r="DD19" s="192"/>
      <c r="DE19" s="192"/>
      <c r="DF19" s="192"/>
      <c r="DG19" s="192"/>
      <c r="DH19" s="192"/>
      <c r="DI19" s="192"/>
      <c r="DJ19" s="192"/>
      <c r="DK19" s="192"/>
      <c r="DL19" s="192"/>
      <c r="DM19" s="192"/>
      <c r="DN19" s="192"/>
      <c r="DO19" s="192"/>
      <c r="DP19" s="192"/>
      <c r="DQ19" s="192"/>
      <c r="DR19" s="192"/>
      <c r="DS19" s="192"/>
      <c r="DT19" s="192"/>
      <c r="DU19" s="192"/>
      <c r="DV19" s="192"/>
      <c r="DW19" s="192"/>
      <c r="DX19" s="192"/>
      <c r="DY19" s="192"/>
      <c r="DZ19" s="192"/>
      <c r="EA19" s="192"/>
      <c r="EB19" s="192"/>
      <c r="EC19" s="192"/>
      <c r="ED19" s="192"/>
      <c r="EE19" s="192"/>
      <c r="EF19" s="192"/>
      <c r="EG19" s="192"/>
      <c r="EH19" s="192"/>
      <c r="EI19" s="192"/>
      <c r="EJ19" s="192"/>
      <c r="EK19" s="192"/>
      <c r="EL19" s="192"/>
      <c r="EM19" s="193"/>
    </row>
    <row r="20" spans="1:143" x14ac:dyDescent="0.3">
      <c r="A20" s="96" t="str">
        <f>IF(Requirements!A20="","",Requirements!A20)</f>
        <v/>
      </c>
      <c r="B20" s="97" t="str">
        <f>IF(Requirements!B20="","",Requirements!B20)</f>
        <v/>
      </c>
      <c r="C20" s="99"/>
      <c r="D20" s="173"/>
      <c r="E20" s="173"/>
      <c r="F20" s="173"/>
      <c r="G20" s="173"/>
      <c r="H20" s="173"/>
      <c r="I20" s="173"/>
      <c r="J20" s="173"/>
      <c r="K20" s="174"/>
      <c r="L20" s="175"/>
      <c r="M20" s="174"/>
      <c r="N20" s="175"/>
      <c r="O20" s="176"/>
      <c r="P20" s="174"/>
      <c r="Q20" s="177"/>
      <c r="R20" s="175"/>
      <c r="S20" s="173"/>
      <c r="T20" s="173"/>
      <c r="U20" s="173"/>
      <c r="V20" s="99"/>
      <c r="W20" s="194"/>
      <c r="X20" s="192"/>
      <c r="Y20" s="192"/>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2"/>
      <c r="BA20" s="192"/>
      <c r="BB20" s="192"/>
      <c r="BC20" s="192"/>
      <c r="BD20" s="192"/>
      <c r="BE20" s="192"/>
      <c r="BF20" s="192"/>
      <c r="BG20" s="192"/>
      <c r="BH20" s="192"/>
      <c r="BI20" s="192"/>
      <c r="BJ20" s="192"/>
      <c r="BK20" s="192"/>
      <c r="BL20" s="192"/>
      <c r="BM20" s="192"/>
      <c r="BN20" s="192"/>
      <c r="BO20" s="192"/>
      <c r="BP20" s="192"/>
      <c r="BQ20" s="192"/>
      <c r="BR20" s="192"/>
      <c r="BS20" s="192"/>
      <c r="BT20" s="192"/>
      <c r="BU20" s="192"/>
      <c r="BV20" s="192"/>
      <c r="BW20" s="192"/>
      <c r="BX20" s="192"/>
      <c r="BY20" s="192"/>
      <c r="BZ20" s="192"/>
      <c r="CA20" s="192"/>
      <c r="CB20" s="192"/>
      <c r="CC20" s="192"/>
      <c r="CD20" s="192"/>
      <c r="CE20" s="192"/>
      <c r="CF20" s="192"/>
      <c r="CG20" s="192"/>
      <c r="CH20" s="192"/>
      <c r="CI20" s="192"/>
      <c r="CJ20" s="192"/>
      <c r="CK20" s="192"/>
      <c r="CL20" s="192"/>
      <c r="CM20" s="192"/>
      <c r="CN20" s="192"/>
      <c r="CO20" s="192"/>
      <c r="CP20" s="192"/>
      <c r="CQ20" s="192"/>
      <c r="CR20" s="192"/>
      <c r="CS20" s="192"/>
      <c r="CT20" s="192"/>
      <c r="CU20" s="192"/>
      <c r="CV20" s="192"/>
      <c r="CW20" s="192"/>
      <c r="CX20" s="192"/>
      <c r="CY20" s="192"/>
      <c r="CZ20" s="192"/>
      <c r="DA20" s="192"/>
      <c r="DB20" s="192"/>
      <c r="DC20" s="192"/>
      <c r="DD20" s="192"/>
      <c r="DE20" s="192"/>
      <c r="DF20" s="192"/>
      <c r="DG20" s="192"/>
      <c r="DH20" s="192"/>
      <c r="DI20" s="192"/>
      <c r="DJ20" s="192"/>
      <c r="DK20" s="192"/>
      <c r="DL20" s="192"/>
      <c r="DM20" s="192"/>
      <c r="DN20" s="192"/>
      <c r="DO20" s="192"/>
      <c r="DP20" s="192"/>
      <c r="DQ20" s="192"/>
      <c r="DR20" s="192"/>
      <c r="DS20" s="192"/>
      <c r="DT20" s="192"/>
      <c r="DU20" s="192"/>
      <c r="DV20" s="192"/>
      <c r="DW20" s="192"/>
      <c r="DX20" s="192"/>
      <c r="DY20" s="192"/>
      <c r="DZ20" s="192"/>
      <c r="EA20" s="192"/>
      <c r="EB20" s="192"/>
      <c r="EC20" s="192"/>
      <c r="ED20" s="192"/>
      <c r="EE20" s="192"/>
      <c r="EF20" s="192"/>
      <c r="EG20" s="192"/>
      <c r="EH20" s="192"/>
      <c r="EI20" s="192"/>
      <c r="EJ20" s="192"/>
      <c r="EK20" s="192"/>
      <c r="EL20" s="192"/>
      <c r="EM20" s="193"/>
    </row>
    <row r="21" spans="1:143" x14ac:dyDescent="0.3">
      <c r="A21" s="96" t="str">
        <f>IF(Requirements!A21="","",Requirements!A21)</f>
        <v/>
      </c>
      <c r="B21" s="97" t="str">
        <f>IF(Requirements!B21="","",Requirements!B21)</f>
        <v/>
      </c>
      <c r="C21" s="99"/>
      <c r="D21" s="173"/>
      <c r="E21" s="173"/>
      <c r="F21" s="173"/>
      <c r="G21" s="173"/>
      <c r="H21" s="173"/>
      <c r="I21" s="173"/>
      <c r="J21" s="173"/>
      <c r="K21" s="174"/>
      <c r="L21" s="175"/>
      <c r="M21" s="174"/>
      <c r="N21" s="175"/>
      <c r="O21" s="178"/>
      <c r="P21" s="174"/>
      <c r="Q21" s="177"/>
      <c r="R21" s="175"/>
      <c r="S21" s="173"/>
      <c r="T21" s="173"/>
      <c r="U21" s="173"/>
      <c r="V21" s="99"/>
      <c r="W21" s="194"/>
      <c r="X21" s="195"/>
      <c r="Y21" s="195"/>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5"/>
      <c r="AZ21" s="195"/>
      <c r="BA21" s="195"/>
      <c r="BB21" s="195"/>
      <c r="BC21" s="195"/>
      <c r="BD21" s="195"/>
      <c r="BE21" s="195"/>
      <c r="BF21" s="195"/>
      <c r="BG21" s="195"/>
      <c r="BH21" s="195"/>
      <c r="BI21" s="195"/>
      <c r="BJ21" s="195"/>
      <c r="BK21" s="195"/>
      <c r="BL21" s="195"/>
      <c r="BM21" s="195"/>
      <c r="BN21" s="195"/>
      <c r="BO21" s="195"/>
      <c r="BP21" s="195"/>
      <c r="BQ21" s="195"/>
      <c r="BR21" s="195"/>
      <c r="BS21" s="195"/>
      <c r="BT21" s="195"/>
      <c r="BU21" s="195"/>
      <c r="BV21" s="195"/>
      <c r="BW21" s="195"/>
      <c r="BX21" s="195"/>
      <c r="BY21" s="195"/>
      <c r="BZ21" s="195"/>
      <c r="CA21" s="195"/>
      <c r="CB21" s="195"/>
      <c r="CC21" s="195"/>
      <c r="CD21" s="195"/>
      <c r="CE21" s="195"/>
      <c r="CF21" s="195"/>
      <c r="CG21" s="195"/>
      <c r="CH21" s="195"/>
      <c r="CI21" s="195"/>
      <c r="CJ21" s="195"/>
      <c r="CK21" s="195"/>
      <c r="CL21" s="195"/>
      <c r="CM21" s="195"/>
      <c r="CN21" s="195"/>
      <c r="CO21" s="195"/>
      <c r="CP21" s="195"/>
      <c r="CQ21" s="195"/>
      <c r="CR21" s="195"/>
      <c r="CS21" s="195"/>
      <c r="CT21" s="195"/>
      <c r="CU21" s="195"/>
      <c r="CV21" s="195"/>
      <c r="CW21" s="195"/>
      <c r="CX21" s="195"/>
      <c r="CY21" s="195"/>
      <c r="CZ21" s="195"/>
      <c r="DA21" s="195"/>
      <c r="DB21" s="195"/>
      <c r="DC21" s="195"/>
      <c r="DD21" s="195"/>
      <c r="DE21" s="195"/>
      <c r="DF21" s="195"/>
      <c r="DG21" s="195"/>
      <c r="DH21" s="195"/>
      <c r="DI21" s="195"/>
      <c r="DJ21" s="195"/>
      <c r="DK21" s="195"/>
      <c r="DL21" s="195"/>
      <c r="DM21" s="195"/>
      <c r="DN21" s="195"/>
      <c r="DO21" s="195"/>
      <c r="DP21" s="195"/>
      <c r="DQ21" s="195"/>
      <c r="DR21" s="195"/>
      <c r="DS21" s="195"/>
      <c r="DT21" s="195"/>
      <c r="DU21" s="195"/>
      <c r="DV21" s="195"/>
      <c r="DW21" s="195"/>
      <c r="DX21" s="195"/>
      <c r="DY21" s="195"/>
      <c r="DZ21" s="195"/>
      <c r="EA21" s="195"/>
      <c r="EB21" s="195"/>
      <c r="EC21" s="195"/>
      <c r="ED21" s="195"/>
      <c r="EE21" s="195"/>
      <c r="EF21" s="195"/>
      <c r="EG21" s="195"/>
      <c r="EH21" s="195"/>
      <c r="EI21" s="195"/>
      <c r="EJ21" s="195"/>
      <c r="EK21" s="195"/>
      <c r="EL21" s="192"/>
      <c r="EM21" s="193"/>
    </row>
    <row r="22" spans="1:143" x14ac:dyDescent="0.3">
      <c r="A22" s="96" t="str">
        <f>IF(Requirements!A22="","",Requirements!A22)</f>
        <v/>
      </c>
      <c r="B22" s="97" t="str">
        <f>IF(Requirements!B22="","",Requirements!B22)</f>
        <v/>
      </c>
      <c r="C22" s="99"/>
      <c r="D22" s="179"/>
      <c r="E22" s="179"/>
      <c r="F22" s="179"/>
      <c r="G22" s="179"/>
      <c r="H22" s="179"/>
      <c r="I22" s="179"/>
      <c r="J22" s="179"/>
      <c r="K22" s="180"/>
      <c r="L22" s="181"/>
      <c r="M22" s="180"/>
      <c r="N22" s="181"/>
      <c r="O22" s="182"/>
      <c r="P22" s="174"/>
      <c r="Q22" s="183"/>
      <c r="R22" s="181"/>
      <c r="S22" s="179"/>
      <c r="T22" s="179"/>
      <c r="U22" s="179"/>
      <c r="V22" s="99"/>
      <c r="W22" s="194"/>
      <c r="X22" s="192"/>
      <c r="Y22" s="192"/>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2"/>
      <c r="BA22" s="192"/>
      <c r="BB22" s="192"/>
      <c r="BC22" s="192"/>
      <c r="BD22" s="192"/>
      <c r="BE22" s="192"/>
      <c r="BF22" s="192"/>
      <c r="BG22" s="192"/>
      <c r="BH22" s="192"/>
      <c r="BI22" s="192"/>
      <c r="BJ22" s="192"/>
      <c r="BK22" s="192"/>
      <c r="BL22" s="192"/>
      <c r="BM22" s="192"/>
      <c r="BN22" s="192"/>
      <c r="BO22" s="192"/>
      <c r="BP22" s="192"/>
      <c r="BQ22" s="192"/>
      <c r="BR22" s="192"/>
      <c r="BS22" s="192"/>
      <c r="BT22" s="192"/>
      <c r="BU22" s="192"/>
      <c r="BV22" s="192"/>
      <c r="BW22" s="192"/>
      <c r="BX22" s="192"/>
      <c r="BY22" s="192"/>
      <c r="BZ22" s="192"/>
      <c r="CA22" s="192"/>
      <c r="CB22" s="192"/>
      <c r="CC22" s="192"/>
      <c r="CD22" s="192"/>
      <c r="CE22" s="192"/>
      <c r="CF22" s="192"/>
      <c r="CG22" s="192"/>
      <c r="CH22" s="192"/>
      <c r="CI22" s="192"/>
      <c r="CJ22" s="192"/>
      <c r="CK22" s="192"/>
      <c r="CL22" s="192"/>
      <c r="CM22" s="192"/>
      <c r="CN22" s="192"/>
      <c r="CO22" s="192"/>
      <c r="CP22" s="192"/>
      <c r="CQ22" s="192"/>
      <c r="CR22" s="192"/>
      <c r="CS22" s="192"/>
      <c r="CT22" s="192"/>
      <c r="CU22" s="192"/>
      <c r="CV22" s="192"/>
      <c r="CW22" s="192"/>
      <c r="CX22" s="192"/>
      <c r="CY22" s="192"/>
      <c r="CZ22" s="192"/>
      <c r="DA22" s="192"/>
      <c r="DB22" s="192"/>
      <c r="DC22" s="192"/>
      <c r="DD22" s="192"/>
      <c r="DE22" s="192"/>
      <c r="DF22" s="192"/>
      <c r="DG22" s="192"/>
      <c r="DH22" s="192"/>
      <c r="DI22" s="192"/>
      <c r="DJ22" s="192"/>
      <c r="DK22" s="192"/>
      <c r="DL22" s="192"/>
      <c r="DM22" s="192"/>
      <c r="DN22" s="192"/>
      <c r="DO22" s="192"/>
      <c r="DP22" s="192"/>
      <c r="DQ22" s="192"/>
      <c r="DR22" s="192"/>
      <c r="DS22" s="192"/>
      <c r="DT22" s="192"/>
      <c r="DU22" s="192"/>
      <c r="DV22" s="192"/>
      <c r="DW22" s="192"/>
      <c r="DX22" s="192"/>
      <c r="DY22" s="192"/>
      <c r="DZ22" s="192"/>
      <c r="EA22" s="192"/>
      <c r="EB22" s="192"/>
      <c r="EC22" s="192"/>
      <c r="ED22" s="192"/>
      <c r="EE22" s="192"/>
      <c r="EF22" s="192"/>
      <c r="EG22" s="192"/>
      <c r="EH22" s="192"/>
      <c r="EI22" s="192"/>
      <c r="EJ22" s="192"/>
      <c r="EK22" s="192"/>
      <c r="EL22" s="192"/>
      <c r="EM22" s="193"/>
    </row>
    <row r="23" spans="1:143" x14ac:dyDescent="0.3">
      <c r="A23" s="96" t="str">
        <f>IF(Requirements!A23="","",Requirements!A23)</f>
        <v/>
      </c>
      <c r="B23" s="97" t="str">
        <f>IF(Requirements!B23="","",Requirements!B23)</f>
        <v/>
      </c>
      <c r="C23" s="100"/>
      <c r="D23" s="179"/>
      <c r="E23" s="179"/>
      <c r="F23" s="179"/>
      <c r="G23" s="179"/>
      <c r="H23" s="179"/>
      <c r="I23" s="179"/>
      <c r="J23" s="179"/>
      <c r="K23" s="180"/>
      <c r="L23" s="181"/>
      <c r="M23" s="180"/>
      <c r="N23" s="181"/>
      <c r="O23" s="182"/>
      <c r="P23" s="180"/>
      <c r="Q23" s="183"/>
      <c r="R23" s="181"/>
      <c r="S23" s="179"/>
      <c r="T23" s="179"/>
      <c r="U23" s="179"/>
      <c r="V23" s="100"/>
      <c r="W23" s="196"/>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192"/>
      <c r="BF23" s="192"/>
      <c r="BG23" s="192"/>
      <c r="BH23" s="192"/>
      <c r="BI23" s="192"/>
      <c r="BJ23" s="192"/>
      <c r="BK23" s="192"/>
      <c r="BL23" s="192"/>
      <c r="BM23" s="192"/>
      <c r="BN23" s="192"/>
      <c r="BO23" s="192"/>
      <c r="BP23" s="192"/>
      <c r="BQ23" s="192"/>
      <c r="BR23" s="192"/>
      <c r="BS23" s="192"/>
      <c r="BT23" s="192"/>
      <c r="BU23" s="192"/>
      <c r="BV23" s="192"/>
      <c r="BW23" s="192"/>
      <c r="BX23" s="192"/>
      <c r="BY23" s="192"/>
      <c r="BZ23" s="192"/>
      <c r="CA23" s="192"/>
      <c r="CB23" s="192"/>
      <c r="CC23" s="192"/>
      <c r="CD23" s="192"/>
      <c r="CE23" s="192"/>
      <c r="CF23" s="192"/>
      <c r="CG23" s="192"/>
      <c r="CH23" s="192"/>
      <c r="CI23" s="192"/>
      <c r="CJ23" s="192"/>
      <c r="CK23" s="192"/>
      <c r="CL23" s="192"/>
      <c r="CM23" s="192"/>
      <c r="CN23" s="192"/>
      <c r="CO23" s="192"/>
      <c r="CP23" s="192"/>
      <c r="CQ23" s="192"/>
      <c r="CR23" s="192"/>
      <c r="CS23" s="192"/>
      <c r="CT23" s="192"/>
      <c r="CU23" s="192"/>
      <c r="CV23" s="192"/>
      <c r="CW23" s="192"/>
      <c r="CX23" s="192"/>
      <c r="CY23" s="192"/>
      <c r="CZ23" s="192"/>
      <c r="DA23" s="192"/>
      <c r="DB23" s="192"/>
      <c r="DC23" s="192"/>
      <c r="DD23" s="192"/>
      <c r="DE23" s="192"/>
      <c r="DF23" s="192"/>
      <c r="DG23" s="192"/>
      <c r="DH23" s="192"/>
      <c r="DI23" s="192"/>
      <c r="DJ23" s="192"/>
      <c r="DK23" s="192"/>
      <c r="DL23" s="192"/>
      <c r="DM23" s="192"/>
      <c r="DN23" s="192"/>
      <c r="DO23" s="192"/>
      <c r="DP23" s="192"/>
      <c r="DQ23" s="192"/>
      <c r="DR23" s="192"/>
      <c r="DS23" s="192"/>
      <c r="DT23" s="192"/>
      <c r="DU23" s="192"/>
      <c r="DV23" s="192"/>
      <c r="DW23" s="192"/>
      <c r="DX23" s="192"/>
      <c r="DY23" s="192"/>
      <c r="DZ23" s="192"/>
      <c r="EA23" s="192"/>
      <c r="EB23" s="192"/>
      <c r="EC23" s="192"/>
      <c r="ED23" s="192"/>
      <c r="EE23" s="192"/>
      <c r="EF23" s="192"/>
      <c r="EG23" s="192"/>
      <c r="EH23" s="192"/>
      <c r="EI23" s="192"/>
      <c r="EJ23" s="192"/>
      <c r="EK23" s="192"/>
      <c r="EL23" s="195"/>
      <c r="EM23" s="197"/>
    </row>
    <row r="24" spans="1:143" x14ac:dyDescent="0.3">
      <c r="A24" s="96" t="str">
        <f>IF(Requirements!A24="","",Requirements!A24)</f>
        <v/>
      </c>
      <c r="B24" s="97" t="str">
        <f>IF(Requirements!B24="","",Requirements!B24)</f>
        <v/>
      </c>
      <c r="C24" s="101"/>
      <c r="D24" s="179"/>
      <c r="E24" s="179"/>
      <c r="F24" s="179"/>
      <c r="G24" s="179"/>
      <c r="H24" s="179"/>
      <c r="I24" s="179"/>
      <c r="J24" s="179"/>
      <c r="K24" s="180"/>
      <c r="L24" s="181"/>
      <c r="M24" s="180"/>
      <c r="N24" s="181"/>
      <c r="O24" s="182"/>
      <c r="P24" s="180"/>
      <c r="Q24" s="183"/>
      <c r="R24" s="181"/>
      <c r="S24" s="179"/>
      <c r="T24" s="179"/>
      <c r="U24" s="179"/>
      <c r="V24" s="101"/>
      <c r="W24" s="192"/>
      <c r="X24" s="192"/>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192"/>
      <c r="BF24" s="192"/>
      <c r="BG24" s="192"/>
      <c r="BH24" s="192"/>
      <c r="BI24" s="192"/>
      <c r="BJ24" s="192"/>
      <c r="BK24" s="192"/>
      <c r="BL24" s="192"/>
      <c r="BM24" s="192"/>
      <c r="BN24" s="192"/>
      <c r="BO24" s="192"/>
      <c r="BP24" s="192"/>
      <c r="BQ24" s="192"/>
      <c r="BR24" s="192"/>
      <c r="BS24" s="192"/>
      <c r="BT24" s="192"/>
      <c r="BU24" s="192"/>
      <c r="BV24" s="192"/>
      <c r="BW24" s="192"/>
      <c r="BX24" s="192"/>
      <c r="BY24" s="192"/>
      <c r="BZ24" s="192"/>
      <c r="CA24" s="192"/>
      <c r="CB24" s="192"/>
      <c r="CC24" s="192"/>
      <c r="CD24" s="192"/>
      <c r="CE24" s="192"/>
      <c r="CF24" s="192"/>
      <c r="CG24" s="192"/>
      <c r="CH24" s="192"/>
      <c r="CI24" s="192"/>
      <c r="CJ24" s="192"/>
      <c r="CK24" s="192"/>
      <c r="CL24" s="192"/>
      <c r="CM24" s="192"/>
      <c r="CN24" s="192"/>
      <c r="CO24" s="192"/>
      <c r="CP24" s="192"/>
      <c r="CQ24" s="192"/>
      <c r="CR24" s="192"/>
      <c r="CS24" s="192"/>
      <c r="CT24" s="192"/>
      <c r="CU24" s="192"/>
      <c r="CV24" s="192"/>
      <c r="CW24" s="192"/>
      <c r="CX24" s="192"/>
      <c r="CY24" s="192"/>
      <c r="CZ24" s="192"/>
      <c r="DA24" s="192"/>
      <c r="DB24" s="192"/>
      <c r="DC24" s="192"/>
      <c r="DD24" s="192"/>
      <c r="DE24" s="192"/>
      <c r="DF24" s="192"/>
      <c r="DG24" s="192"/>
      <c r="DH24" s="192"/>
      <c r="DI24" s="192"/>
      <c r="DJ24" s="192"/>
      <c r="DK24" s="192"/>
      <c r="DL24" s="192"/>
      <c r="DM24" s="192"/>
      <c r="DN24" s="192"/>
      <c r="DO24" s="192"/>
      <c r="DP24" s="192"/>
      <c r="DQ24" s="192"/>
      <c r="DR24" s="192"/>
      <c r="DS24" s="192"/>
      <c r="DT24" s="192"/>
      <c r="DU24" s="192"/>
      <c r="DV24" s="192"/>
      <c r="DW24" s="192"/>
      <c r="DX24" s="192"/>
      <c r="DY24" s="192"/>
      <c r="DZ24" s="192"/>
      <c r="EA24" s="192"/>
      <c r="EB24" s="192"/>
      <c r="EC24" s="192"/>
      <c r="ED24" s="192"/>
      <c r="EE24" s="192"/>
      <c r="EF24" s="192"/>
      <c r="EG24" s="192"/>
      <c r="EH24" s="192"/>
      <c r="EI24" s="192"/>
      <c r="EJ24" s="192"/>
      <c r="EK24" s="192"/>
      <c r="EL24" s="192"/>
      <c r="EM24" s="193"/>
    </row>
    <row r="25" spans="1:143" x14ac:dyDescent="0.3">
      <c r="A25" s="96" t="str">
        <f>IF(Requirements!A25="","",Requirements!A25)</f>
        <v/>
      </c>
      <c r="B25" s="97" t="str">
        <f>IF(Requirements!B25="","",Requirements!B25)</f>
        <v/>
      </c>
      <c r="C25" s="101"/>
      <c r="D25" s="179"/>
      <c r="E25" s="179"/>
      <c r="F25" s="179"/>
      <c r="G25" s="179"/>
      <c r="H25" s="179"/>
      <c r="I25" s="179"/>
      <c r="J25" s="179"/>
      <c r="K25" s="180"/>
      <c r="L25" s="181"/>
      <c r="M25" s="180"/>
      <c r="N25" s="181"/>
      <c r="O25" s="182"/>
      <c r="P25" s="180"/>
      <c r="Q25" s="183"/>
      <c r="R25" s="181"/>
      <c r="S25" s="179"/>
      <c r="T25" s="179"/>
      <c r="U25" s="179"/>
      <c r="V25" s="101"/>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192"/>
      <c r="BF25" s="192"/>
      <c r="BG25" s="192"/>
      <c r="BH25" s="192"/>
      <c r="BI25" s="192"/>
      <c r="BJ25" s="192"/>
      <c r="BK25" s="192"/>
      <c r="BL25" s="192"/>
      <c r="BM25" s="192"/>
      <c r="BN25" s="192"/>
      <c r="BO25" s="192"/>
      <c r="BP25" s="192"/>
      <c r="BQ25" s="192"/>
      <c r="BR25" s="192"/>
      <c r="BS25" s="192"/>
      <c r="BT25" s="192"/>
      <c r="BU25" s="192"/>
      <c r="BV25" s="192"/>
      <c r="BW25" s="192"/>
      <c r="BX25" s="192"/>
      <c r="BY25" s="192"/>
      <c r="BZ25" s="192"/>
      <c r="CA25" s="192"/>
      <c r="CB25" s="192"/>
      <c r="CC25" s="192"/>
      <c r="CD25" s="192"/>
      <c r="CE25" s="192"/>
      <c r="CF25" s="192"/>
      <c r="CG25" s="192"/>
      <c r="CH25" s="192"/>
      <c r="CI25" s="192"/>
      <c r="CJ25" s="192"/>
      <c r="CK25" s="192"/>
      <c r="CL25" s="192"/>
      <c r="CM25" s="192"/>
      <c r="CN25" s="192"/>
      <c r="CO25" s="192"/>
      <c r="CP25" s="192"/>
      <c r="CQ25" s="192"/>
      <c r="CR25" s="192"/>
      <c r="CS25" s="192"/>
      <c r="CT25" s="192"/>
      <c r="CU25" s="192"/>
      <c r="CV25" s="192"/>
      <c r="CW25" s="192"/>
      <c r="CX25" s="192"/>
      <c r="CY25" s="192"/>
      <c r="CZ25" s="192"/>
      <c r="DA25" s="192"/>
      <c r="DB25" s="192"/>
      <c r="DC25" s="192"/>
      <c r="DD25" s="192"/>
      <c r="DE25" s="192"/>
      <c r="DF25" s="192"/>
      <c r="DG25" s="192"/>
      <c r="DH25" s="192"/>
      <c r="DI25" s="192"/>
      <c r="DJ25" s="192"/>
      <c r="DK25" s="192"/>
      <c r="DL25" s="192"/>
      <c r="DM25" s="192"/>
      <c r="DN25" s="192"/>
      <c r="DO25" s="192"/>
      <c r="DP25" s="192"/>
      <c r="DQ25" s="192"/>
      <c r="DR25" s="192"/>
      <c r="DS25" s="192"/>
      <c r="DT25" s="192"/>
      <c r="DU25" s="192"/>
      <c r="DV25" s="192"/>
      <c r="DW25" s="192"/>
      <c r="DX25" s="192"/>
      <c r="DY25" s="192"/>
      <c r="DZ25" s="192"/>
      <c r="EA25" s="192"/>
      <c r="EB25" s="192"/>
      <c r="EC25" s="192"/>
      <c r="ED25" s="192"/>
      <c r="EE25" s="192"/>
      <c r="EF25" s="192"/>
      <c r="EG25" s="192"/>
      <c r="EH25" s="192"/>
      <c r="EI25" s="192"/>
      <c r="EJ25" s="192"/>
      <c r="EK25" s="192"/>
      <c r="EL25" s="192"/>
      <c r="EM25" s="193"/>
    </row>
    <row r="26" spans="1:143" x14ac:dyDescent="0.3">
      <c r="A26" s="96" t="str">
        <f>IF(Requirements!A26="","",Requirements!A26)</f>
        <v/>
      </c>
      <c r="B26" s="97" t="str">
        <f>IF(Requirements!B26="","",Requirements!B26)</f>
        <v/>
      </c>
      <c r="C26" s="101"/>
      <c r="D26" s="179"/>
      <c r="E26" s="179"/>
      <c r="F26" s="179"/>
      <c r="G26" s="179"/>
      <c r="H26" s="179"/>
      <c r="I26" s="179"/>
      <c r="J26" s="179"/>
      <c r="K26" s="180"/>
      <c r="L26" s="181"/>
      <c r="M26" s="180"/>
      <c r="N26" s="181"/>
      <c r="O26" s="182"/>
      <c r="P26" s="180"/>
      <c r="Q26" s="183"/>
      <c r="R26" s="181"/>
      <c r="S26" s="179"/>
      <c r="T26" s="179"/>
      <c r="U26" s="179"/>
      <c r="V26" s="101"/>
      <c r="W26" s="192"/>
      <c r="X26" s="192"/>
      <c r="Y26" s="192"/>
      <c r="Z26" s="192"/>
      <c r="AA26" s="192"/>
      <c r="AB26" s="192"/>
      <c r="AC26" s="192"/>
      <c r="AD26" s="192"/>
      <c r="AE26" s="192"/>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192"/>
      <c r="BF26" s="192"/>
      <c r="BG26" s="192"/>
      <c r="BH26" s="192"/>
      <c r="BI26" s="192"/>
      <c r="BJ26" s="192"/>
      <c r="BK26" s="192"/>
      <c r="BL26" s="192"/>
      <c r="BM26" s="192"/>
      <c r="BN26" s="192"/>
      <c r="BO26" s="192"/>
      <c r="BP26" s="192"/>
      <c r="BQ26" s="192"/>
      <c r="BR26" s="192"/>
      <c r="BS26" s="192"/>
      <c r="BT26" s="192"/>
      <c r="BU26" s="192"/>
      <c r="BV26" s="192"/>
      <c r="BW26" s="192"/>
      <c r="BX26" s="192"/>
      <c r="BY26" s="192"/>
      <c r="BZ26" s="192"/>
      <c r="CA26" s="192"/>
      <c r="CB26" s="192"/>
      <c r="CC26" s="192"/>
      <c r="CD26" s="192"/>
      <c r="CE26" s="192"/>
      <c r="CF26" s="192"/>
      <c r="CG26" s="192"/>
      <c r="CH26" s="192"/>
      <c r="CI26" s="192"/>
      <c r="CJ26" s="192"/>
      <c r="CK26" s="192"/>
      <c r="CL26" s="192"/>
      <c r="CM26" s="192"/>
      <c r="CN26" s="192"/>
      <c r="CO26" s="192"/>
      <c r="CP26" s="192"/>
      <c r="CQ26" s="192"/>
      <c r="CR26" s="192"/>
      <c r="CS26" s="192"/>
      <c r="CT26" s="192"/>
      <c r="CU26" s="192"/>
      <c r="CV26" s="192"/>
      <c r="CW26" s="192"/>
      <c r="CX26" s="192"/>
      <c r="CY26" s="192"/>
      <c r="CZ26" s="192"/>
      <c r="DA26" s="192"/>
      <c r="DB26" s="192"/>
      <c r="DC26" s="192"/>
      <c r="DD26" s="192"/>
      <c r="DE26" s="192"/>
      <c r="DF26" s="192"/>
      <c r="DG26" s="192"/>
      <c r="DH26" s="192"/>
      <c r="DI26" s="192"/>
      <c r="DJ26" s="192"/>
      <c r="DK26" s="192"/>
      <c r="DL26" s="192"/>
      <c r="DM26" s="192"/>
      <c r="DN26" s="192"/>
      <c r="DO26" s="192"/>
      <c r="DP26" s="192"/>
      <c r="DQ26" s="192"/>
      <c r="DR26" s="192"/>
      <c r="DS26" s="192"/>
      <c r="DT26" s="192"/>
      <c r="DU26" s="192"/>
      <c r="DV26" s="192"/>
      <c r="DW26" s="192"/>
      <c r="DX26" s="192"/>
      <c r="DY26" s="192"/>
      <c r="DZ26" s="192"/>
      <c r="EA26" s="192"/>
      <c r="EB26" s="192"/>
      <c r="EC26" s="192"/>
      <c r="ED26" s="192"/>
      <c r="EE26" s="192"/>
      <c r="EF26" s="192"/>
      <c r="EG26" s="192"/>
      <c r="EH26" s="192"/>
      <c r="EI26" s="192"/>
      <c r="EJ26" s="192"/>
      <c r="EK26" s="192"/>
      <c r="EL26" s="192"/>
      <c r="EM26" s="193"/>
    </row>
    <row r="27" spans="1:143" x14ac:dyDescent="0.3">
      <c r="A27" s="96" t="str">
        <f>IF(Requirements!A27="","",Requirements!A27)</f>
        <v/>
      </c>
      <c r="B27" s="97" t="str">
        <f>IF(Requirements!B27="","",Requirements!B27)</f>
        <v/>
      </c>
      <c r="C27" s="101"/>
      <c r="D27" s="179"/>
      <c r="E27" s="179"/>
      <c r="F27" s="179"/>
      <c r="G27" s="179"/>
      <c r="H27" s="179"/>
      <c r="I27" s="179"/>
      <c r="J27" s="179"/>
      <c r="K27" s="180"/>
      <c r="L27" s="181"/>
      <c r="M27" s="180"/>
      <c r="N27" s="181"/>
      <c r="O27" s="182"/>
      <c r="P27" s="180"/>
      <c r="Q27" s="183"/>
      <c r="R27" s="181"/>
      <c r="S27" s="179"/>
      <c r="T27" s="179"/>
      <c r="U27" s="179"/>
      <c r="V27" s="101"/>
      <c r="W27" s="192"/>
      <c r="X27" s="192"/>
      <c r="Y27" s="192"/>
      <c r="Z27" s="192"/>
      <c r="AA27" s="192"/>
      <c r="AB27" s="192"/>
      <c r="AC27" s="192"/>
      <c r="AD27" s="192"/>
      <c r="AE27" s="192"/>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2"/>
      <c r="BY27" s="192"/>
      <c r="BZ27" s="192"/>
      <c r="CA27" s="192"/>
      <c r="CB27" s="192"/>
      <c r="CC27" s="192"/>
      <c r="CD27" s="192"/>
      <c r="CE27" s="192"/>
      <c r="CF27" s="192"/>
      <c r="CG27" s="192"/>
      <c r="CH27" s="192"/>
      <c r="CI27" s="192"/>
      <c r="CJ27" s="192"/>
      <c r="CK27" s="192"/>
      <c r="CL27" s="192"/>
      <c r="CM27" s="192"/>
      <c r="CN27" s="192"/>
      <c r="CO27" s="192"/>
      <c r="CP27" s="192"/>
      <c r="CQ27" s="192"/>
      <c r="CR27" s="192"/>
      <c r="CS27" s="192"/>
      <c r="CT27" s="192"/>
      <c r="CU27" s="192"/>
      <c r="CV27" s="192"/>
      <c r="CW27" s="192"/>
      <c r="CX27" s="192"/>
      <c r="CY27" s="192"/>
      <c r="CZ27" s="192"/>
      <c r="DA27" s="192"/>
      <c r="DB27" s="192"/>
      <c r="DC27" s="192"/>
      <c r="DD27" s="192"/>
      <c r="DE27" s="192"/>
      <c r="DF27" s="192"/>
      <c r="DG27" s="192"/>
      <c r="DH27" s="192"/>
      <c r="DI27" s="192"/>
      <c r="DJ27" s="192"/>
      <c r="DK27" s="192"/>
      <c r="DL27" s="192"/>
      <c r="DM27" s="192"/>
      <c r="DN27" s="192"/>
      <c r="DO27" s="192"/>
      <c r="DP27" s="192"/>
      <c r="DQ27" s="192"/>
      <c r="DR27" s="192"/>
      <c r="DS27" s="192"/>
      <c r="DT27" s="192"/>
      <c r="DU27" s="192"/>
      <c r="DV27" s="192"/>
      <c r="DW27" s="192"/>
      <c r="DX27" s="192"/>
      <c r="DY27" s="192"/>
      <c r="DZ27" s="192"/>
      <c r="EA27" s="192"/>
      <c r="EB27" s="192"/>
      <c r="EC27" s="192"/>
      <c r="ED27" s="192"/>
      <c r="EE27" s="192"/>
      <c r="EF27" s="192"/>
      <c r="EG27" s="192"/>
      <c r="EH27" s="192"/>
      <c r="EI27" s="192"/>
      <c r="EJ27" s="192"/>
      <c r="EK27" s="192"/>
      <c r="EL27" s="192"/>
      <c r="EM27" s="193"/>
    </row>
    <row r="28" spans="1:143" x14ac:dyDescent="0.3">
      <c r="A28" s="96" t="str">
        <f>IF(Requirements!A28="","",Requirements!A28)</f>
        <v/>
      </c>
      <c r="B28" s="97" t="str">
        <f>IF(Requirements!B28="","",Requirements!B28)</f>
        <v/>
      </c>
      <c r="C28" s="101"/>
      <c r="D28" s="179"/>
      <c r="E28" s="179"/>
      <c r="F28" s="179"/>
      <c r="G28" s="179"/>
      <c r="H28" s="179"/>
      <c r="I28" s="179"/>
      <c r="J28" s="179"/>
      <c r="K28" s="180"/>
      <c r="L28" s="181"/>
      <c r="M28" s="180"/>
      <c r="N28" s="181"/>
      <c r="O28" s="182"/>
      <c r="P28" s="180"/>
      <c r="Q28" s="183"/>
      <c r="R28" s="181"/>
      <c r="S28" s="179"/>
      <c r="T28" s="179"/>
      <c r="U28" s="179"/>
      <c r="V28" s="101"/>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2"/>
      <c r="BY28" s="192"/>
      <c r="BZ28" s="192"/>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2"/>
      <c r="DJ28" s="192"/>
      <c r="DK28" s="192"/>
      <c r="DL28" s="192"/>
      <c r="DM28" s="192"/>
      <c r="DN28" s="192"/>
      <c r="DO28" s="192"/>
      <c r="DP28" s="192"/>
      <c r="DQ28" s="192"/>
      <c r="DR28" s="192"/>
      <c r="DS28" s="192"/>
      <c r="DT28" s="192"/>
      <c r="DU28" s="192"/>
      <c r="DV28" s="192"/>
      <c r="DW28" s="192"/>
      <c r="DX28" s="192"/>
      <c r="DY28" s="192"/>
      <c r="DZ28" s="192"/>
      <c r="EA28" s="192"/>
      <c r="EB28" s="192"/>
      <c r="EC28" s="192"/>
      <c r="ED28" s="192"/>
      <c r="EE28" s="192"/>
      <c r="EF28" s="192"/>
      <c r="EG28" s="192"/>
      <c r="EH28" s="192"/>
      <c r="EI28" s="192"/>
      <c r="EJ28" s="192"/>
      <c r="EK28" s="192"/>
      <c r="EL28" s="192"/>
      <c r="EM28" s="193"/>
    </row>
    <row r="29" spans="1:143" x14ac:dyDescent="0.3">
      <c r="A29" s="96" t="str">
        <f>IF(Requirements!A29="","",Requirements!A29)</f>
        <v/>
      </c>
      <c r="B29" s="97" t="str">
        <f>IF(Requirements!B29="","",Requirements!B29)</f>
        <v/>
      </c>
      <c r="C29" s="101"/>
      <c r="D29" s="179"/>
      <c r="E29" s="179"/>
      <c r="F29" s="179"/>
      <c r="G29" s="179"/>
      <c r="H29" s="179"/>
      <c r="I29" s="179"/>
      <c r="J29" s="179"/>
      <c r="K29" s="180"/>
      <c r="L29" s="181"/>
      <c r="M29" s="180"/>
      <c r="N29" s="181"/>
      <c r="O29" s="182"/>
      <c r="P29" s="180"/>
      <c r="Q29" s="183"/>
      <c r="R29" s="181"/>
      <c r="S29" s="179"/>
      <c r="T29" s="179"/>
      <c r="U29" s="179"/>
      <c r="V29" s="101"/>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2"/>
      <c r="BY29" s="192"/>
      <c r="BZ29" s="192"/>
      <c r="CA29" s="192"/>
      <c r="CB29" s="192"/>
      <c r="CC29" s="192"/>
      <c r="CD29" s="192"/>
      <c r="CE29" s="192"/>
      <c r="CF29" s="192"/>
      <c r="CG29" s="192"/>
      <c r="CH29" s="192"/>
      <c r="CI29" s="192"/>
      <c r="CJ29" s="192"/>
      <c r="CK29" s="192"/>
      <c r="CL29" s="192"/>
      <c r="CM29" s="192"/>
      <c r="CN29" s="192"/>
      <c r="CO29" s="192"/>
      <c r="CP29" s="192"/>
      <c r="CQ29" s="192"/>
      <c r="CR29" s="192"/>
      <c r="CS29" s="192"/>
      <c r="CT29" s="192"/>
      <c r="CU29" s="192"/>
      <c r="CV29" s="192"/>
      <c r="CW29" s="192"/>
      <c r="CX29" s="192"/>
      <c r="CY29" s="192"/>
      <c r="CZ29" s="192"/>
      <c r="DA29" s="192"/>
      <c r="DB29" s="192"/>
      <c r="DC29" s="192"/>
      <c r="DD29" s="192"/>
      <c r="DE29" s="192"/>
      <c r="DF29" s="192"/>
      <c r="DG29" s="192"/>
      <c r="DH29" s="192"/>
      <c r="DI29" s="192"/>
      <c r="DJ29" s="192"/>
      <c r="DK29" s="192"/>
      <c r="DL29" s="192"/>
      <c r="DM29" s="192"/>
      <c r="DN29" s="192"/>
      <c r="DO29" s="192"/>
      <c r="DP29" s="192"/>
      <c r="DQ29" s="192"/>
      <c r="DR29" s="192"/>
      <c r="DS29" s="192"/>
      <c r="DT29" s="192"/>
      <c r="DU29" s="192"/>
      <c r="DV29" s="192"/>
      <c r="DW29" s="192"/>
      <c r="DX29" s="192"/>
      <c r="DY29" s="192"/>
      <c r="DZ29" s="192"/>
      <c r="EA29" s="192"/>
      <c r="EB29" s="192"/>
      <c r="EC29" s="192"/>
      <c r="ED29" s="192"/>
      <c r="EE29" s="192"/>
      <c r="EF29" s="192"/>
      <c r="EG29" s="192"/>
      <c r="EH29" s="192"/>
      <c r="EI29" s="192"/>
      <c r="EJ29" s="192"/>
      <c r="EK29" s="192"/>
      <c r="EL29" s="192"/>
      <c r="EM29" s="193"/>
    </row>
    <row r="30" spans="1:143" x14ac:dyDescent="0.3">
      <c r="A30" s="96" t="str">
        <f>IF(Requirements!A30="","",Requirements!A30)</f>
        <v/>
      </c>
      <c r="B30" s="97" t="str">
        <f>IF(Requirements!B30="","",Requirements!B30)</f>
        <v/>
      </c>
      <c r="C30" s="101"/>
      <c r="D30" s="179"/>
      <c r="E30" s="179"/>
      <c r="F30" s="179"/>
      <c r="G30" s="179"/>
      <c r="H30" s="179"/>
      <c r="I30" s="179"/>
      <c r="J30" s="179"/>
      <c r="K30" s="180"/>
      <c r="L30" s="181"/>
      <c r="M30" s="180"/>
      <c r="N30" s="181"/>
      <c r="O30" s="182"/>
      <c r="P30" s="180"/>
      <c r="Q30" s="183"/>
      <c r="R30" s="181"/>
      <c r="S30" s="179"/>
      <c r="T30" s="179"/>
      <c r="U30" s="179"/>
      <c r="V30" s="101"/>
      <c r="W30" s="192"/>
      <c r="X30" s="192"/>
      <c r="Y30" s="192"/>
      <c r="Z30" s="192"/>
      <c r="AA30" s="192"/>
      <c r="AB30" s="192"/>
      <c r="AC30" s="192"/>
      <c r="AD30" s="192"/>
      <c r="AE30" s="192"/>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192"/>
      <c r="BF30" s="192"/>
      <c r="BG30" s="192"/>
      <c r="BH30" s="192"/>
      <c r="BI30" s="192"/>
      <c r="BJ30" s="192"/>
      <c r="BK30" s="192"/>
      <c r="BL30" s="192"/>
      <c r="BM30" s="192"/>
      <c r="BN30" s="192"/>
      <c r="BO30" s="192"/>
      <c r="BP30" s="192"/>
      <c r="BQ30" s="192"/>
      <c r="BR30" s="192"/>
      <c r="BS30" s="192"/>
      <c r="BT30" s="192"/>
      <c r="BU30" s="192"/>
      <c r="BV30" s="192"/>
      <c r="BW30" s="192"/>
      <c r="BX30" s="192"/>
      <c r="BY30" s="192"/>
      <c r="BZ30" s="192"/>
      <c r="CA30" s="192"/>
      <c r="CB30" s="192"/>
      <c r="CC30" s="192"/>
      <c r="CD30" s="192"/>
      <c r="CE30" s="192"/>
      <c r="CF30" s="192"/>
      <c r="CG30" s="192"/>
      <c r="CH30" s="192"/>
      <c r="CI30" s="192"/>
      <c r="CJ30" s="192"/>
      <c r="CK30" s="192"/>
      <c r="CL30" s="192"/>
      <c r="CM30" s="192"/>
      <c r="CN30" s="192"/>
      <c r="CO30" s="192"/>
      <c r="CP30" s="192"/>
      <c r="CQ30" s="192"/>
      <c r="CR30" s="192"/>
      <c r="CS30" s="192"/>
      <c r="CT30" s="192"/>
      <c r="CU30" s="192"/>
      <c r="CV30" s="192"/>
      <c r="CW30" s="192"/>
      <c r="CX30" s="192"/>
      <c r="CY30" s="192"/>
      <c r="CZ30" s="192"/>
      <c r="DA30" s="192"/>
      <c r="DB30" s="192"/>
      <c r="DC30" s="192"/>
      <c r="DD30" s="192"/>
      <c r="DE30" s="192"/>
      <c r="DF30" s="192"/>
      <c r="DG30" s="192"/>
      <c r="DH30" s="192"/>
      <c r="DI30" s="192"/>
      <c r="DJ30" s="192"/>
      <c r="DK30" s="192"/>
      <c r="DL30" s="192"/>
      <c r="DM30" s="192"/>
      <c r="DN30" s="192"/>
      <c r="DO30" s="192"/>
      <c r="DP30" s="192"/>
      <c r="DQ30" s="192"/>
      <c r="DR30" s="192"/>
      <c r="DS30" s="192"/>
      <c r="DT30" s="192"/>
      <c r="DU30" s="192"/>
      <c r="DV30" s="192"/>
      <c r="DW30" s="192"/>
      <c r="DX30" s="192"/>
      <c r="DY30" s="192"/>
      <c r="DZ30" s="192"/>
      <c r="EA30" s="192"/>
      <c r="EB30" s="192"/>
      <c r="EC30" s="192"/>
      <c r="ED30" s="192"/>
      <c r="EE30" s="192"/>
      <c r="EF30" s="192"/>
      <c r="EG30" s="192"/>
      <c r="EH30" s="192"/>
      <c r="EI30" s="192"/>
      <c r="EJ30" s="192"/>
      <c r="EK30" s="192"/>
      <c r="EL30" s="192"/>
      <c r="EM30" s="193"/>
    </row>
    <row r="31" spans="1:143" x14ac:dyDescent="0.3">
      <c r="A31" s="96" t="str">
        <f>IF(Requirements!A31="","",Requirements!A31)</f>
        <v/>
      </c>
      <c r="B31" s="97" t="str">
        <f>IF(Requirements!B31="","",Requirements!B31)</f>
        <v/>
      </c>
      <c r="C31" s="101"/>
      <c r="D31" s="179"/>
      <c r="E31" s="179"/>
      <c r="F31" s="179"/>
      <c r="G31" s="179"/>
      <c r="H31" s="179"/>
      <c r="I31" s="179"/>
      <c r="J31" s="179"/>
      <c r="K31" s="180"/>
      <c r="L31" s="181"/>
      <c r="M31" s="180"/>
      <c r="N31" s="181"/>
      <c r="O31" s="182"/>
      <c r="P31" s="180"/>
      <c r="Q31" s="183"/>
      <c r="R31" s="181"/>
      <c r="S31" s="179"/>
      <c r="T31" s="179"/>
      <c r="U31" s="179"/>
      <c r="V31" s="101"/>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2"/>
      <c r="CC31" s="192"/>
      <c r="CD31" s="192"/>
      <c r="CE31" s="192"/>
      <c r="CF31" s="192"/>
      <c r="CG31" s="192"/>
      <c r="CH31" s="192"/>
      <c r="CI31" s="192"/>
      <c r="CJ31" s="192"/>
      <c r="CK31" s="192"/>
      <c r="CL31" s="192"/>
      <c r="CM31" s="192"/>
      <c r="CN31" s="192"/>
      <c r="CO31" s="192"/>
      <c r="CP31" s="192"/>
      <c r="CQ31" s="192"/>
      <c r="CR31" s="192"/>
      <c r="CS31" s="192"/>
      <c r="CT31" s="192"/>
      <c r="CU31" s="192"/>
      <c r="CV31" s="192"/>
      <c r="CW31" s="192"/>
      <c r="CX31" s="192"/>
      <c r="CY31" s="192"/>
      <c r="CZ31" s="192"/>
      <c r="DA31" s="192"/>
      <c r="DB31" s="192"/>
      <c r="DC31" s="192"/>
      <c r="DD31" s="192"/>
      <c r="DE31" s="192"/>
      <c r="DF31" s="192"/>
      <c r="DG31" s="192"/>
      <c r="DH31" s="192"/>
      <c r="DI31" s="192"/>
      <c r="DJ31" s="192"/>
      <c r="DK31" s="192"/>
      <c r="DL31" s="192"/>
      <c r="DM31" s="192"/>
      <c r="DN31" s="192"/>
      <c r="DO31" s="192"/>
      <c r="DP31" s="192"/>
      <c r="DQ31" s="192"/>
      <c r="DR31" s="192"/>
      <c r="DS31" s="192"/>
      <c r="DT31" s="192"/>
      <c r="DU31" s="192"/>
      <c r="DV31" s="192"/>
      <c r="DW31" s="192"/>
      <c r="DX31" s="192"/>
      <c r="DY31" s="192"/>
      <c r="DZ31" s="192"/>
      <c r="EA31" s="192"/>
      <c r="EB31" s="192"/>
      <c r="EC31" s="192"/>
      <c r="ED31" s="192"/>
      <c r="EE31" s="192"/>
      <c r="EF31" s="192"/>
      <c r="EG31" s="192"/>
      <c r="EH31" s="192"/>
      <c r="EI31" s="192"/>
      <c r="EJ31" s="192"/>
      <c r="EK31" s="192"/>
      <c r="EL31" s="192"/>
      <c r="EM31" s="193"/>
    </row>
    <row r="32" spans="1:143" x14ac:dyDescent="0.3">
      <c r="A32" s="96" t="str">
        <f>IF(Requirements!A32="","",Requirements!A32)</f>
        <v/>
      </c>
      <c r="B32" s="97" t="str">
        <f>IF(Requirements!B32="","",Requirements!B32)</f>
        <v/>
      </c>
      <c r="C32" s="101"/>
      <c r="D32" s="179"/>
      <c r="E32" s="179"/>
      <c r="F32" s="179"/>
      <c r="G32" s="179"/>
      <c r="H32" s="179"/>
      <c r="I32" s="179"/>
      <c r="J32" s="179"/>
      <c r="K32" s="180"/>
      <c r="L32" s="181"/>
      <c r="M32" s="180"/>
      <c r="N32" s="181"/>
      <c r="O32" s="182"/>
      <c r="P32" s="180"/>
      <c r="Q32" s="183"/>
      <c r="R32" s="181"/>
      <c r="S32" s="179"/>
      <c r="T32" s="179"/>
      <c r="U32" s="179"/>
      <c r="V32" s="101"/>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2"/>
      <c r="CC32" s="192"/>
      <c r="CD32" s="192"/>
      <c r="CE32" s="192"/>
      <c r="CF32" s="192"/>
      <c r="CG32" s="192"/>
      <c r="CH32" s="192"/>
      <c r="CI32" s="192"/>
      <c r="CJ32" s="192"/>
      <c r="CK32" s="192"/>
      <c r="CL32" s="192"/>
      <c r="CM32" s="192"/>
      <c r="CN32" s="192"/>
      <c r="CO32" s="192"/>
      <c r="CP32" s="192"/>
      <c r="CQ32" s="192"/>
      <c r="CR32" s="192"/>
      <c r="CS32" s="192"/>
      <c r="CT32" s="192"/>
      <c r="CU32" s="192"/>
      <c r="CV32" s="192"/>
      <c r="CW32" s="192"/>
      <c r="CX32" s="192"/>
      <c r="CY32" s="192"/>
      <c r="CZ32" s="192"/>
      <c r="DA32" s="192"/>
      <c r="DB32" s="192"/>
      <c r="DC32" s="192"/>
      <c r="DD32" s="192"/>
      <c r="DE32" s="192"/>
      <c r="DF32" s="192"/>
      <c r="DG32" s="192"/>
      <c r="DH32" s="192"/>
      <c r="DI32" s="192"/>
      <c r="DJ32" s="192"/>
      <c r="DK32" s="192"/>
      <c r="DL32" s="192"/>
      <c r="DM32" s="192"/>
      <c r="DN32" s="192"/>
      <c r="DO32" s="192"/>
      <c r="DP32" s="192"/>
      <c r="DQ32" s="192"/>
      <c r="DR32" s="192"/>
      <c r="DS32" s="192"/>
      <c r="DT32" s="192"/>
      <c r="DU32" s="192"/>
      <c r="DV32" s="192"/>
      <c r="DW32" s="192"/>
      <c r="DX32" s="192"/>
      <c r="DY32" s="192"/>
      <c r="DZ32" s="192"/>
      <c r="EA32" s="192"/>
      <c r="EB32" s="192"/>
      <c r="EC32" s="192"/>
      <c r="ED32" s="192"/>
      <c r="EE32" s="192"/>
      <c r="EF32" s="192"/>
      <c r="EG32" s="192"/>
      <c r="EH32" s="192"/>
      <c r="EI32" s="192"/>
      <c r="EJ32" s="192"/>
      <c r="EK32" s="192"/>
      <c r="EL32" s="192"/>
      <c r="EM32" s="193"/>
    </row>
    <row r="33" spans="1:143" x14ac:dyDescent="0.3">
      <c r="A33" s="96" t="str">
        <f>IF(Requirements!A33="","",Requirements!A33)</f>
        <v/>
      </c>
      <c r="B33" s="97" t="str">
        <f>IF(Requirements!B33="","",Requirements!B33)</f>
        <v/>
      </c>
      <c r="C33" s="101"/>
      <c r="D33" s="179"/>
      <c r="E33" s="179"/>
      <c r="F33" s="179"/>
      <c r="G33" s="179"/>
      <c r="H33" s="179"/>
      <c r="I33" s="179"/>
      <c r="J33" s="179"/>
      <c r="K33" s="180"/>
      <c r="L33" s="181"/>
      <c r="M33" s="180"/>
      <c r="N33" s="181"/>
      <c r="O33" s="182"/>
      <c r="P33" s="180"/>
      <c r="Q33" s="183"/>
      <c r="R33" s="181"/>
      <c r="S33" s="179"/>
      <c r="T33" s="179"/>
      <c r="U33" s="179"/>
      <c r="V33" s="101"/>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192"/>
      <c r="BF33" s="192"/>
      <c r="BG33" s="192"/>
      <c r="BH33" s="192"/>
      <c r="BI33" s="192"/>
      <c r="BJ33" s="192"/>
      <c r="BK33" s="192"/>
      <c r="BL33" s="192"/>
      <c r="BM33" s="192"/>
      <c r="BN33" s="192"/>
      <c r="BO33" s="192"/>
      <c r="BP33" s="192"/>
      <c r="BQ33" s="192"/>
      <c r="BR33" s="192"/>
      <c r="BS33" s="192"/>
      <c r="BT33" s="192"/>
      <c r="BU33" s="192"/>
      <c r="BV33" s="192"/>
      <c r="BW33" s="192"/>
      <c r="BX33" s="192"/>
      <c r="BY33" s="192"/>
      <c r="BZ33" s="192"/>
      <c r="CA33" s="192"/>
      <c r="CB33" s="192"/>
      <c r="CC33" s="192"/>
      <c r="CD33" s="192"/>
      <c r="CE33" s="192"/>
      <c r="CF33" s="192"/>
      <c r="CG33" s="192"/>
      <c r="CH33" s="192"/>
      <c r="CI33" s="192"/>
      <c r="CJ33" s="192"/>
      <c r="CK33" s="192"/>
      <c r="CL33" s="192"/>
      <c r="CM33" s="192"/>
      <c r="CN33" s="192"/>
      <c r="CO33" s="192"/>
      <c r="CP33" s="192"/>
      <c r="CQ33" s="192"/>
      <c r="CR33" s="192"/>
      <c r="CS33" s="192"/>
      <c r="CT33" s="192"/>
      <c r="CU33" s="192"/>
      <c r="CV33" s="192"/>
      <c r="CW33" s="192"/>
      <c r="CX33" s="192"/>
      <c r="CY33" s="192"/>
      <c r="CZ33" s="192"/>
      <c r="DA33" s="192"/>
      <c r="DB33" s="192"/>
      <c r="DC33" s="192"/>
      <c r="DD33" s="192"/>
      <c r="DE33" s="192"/>
      <c r="DF33" s="192"/>
      <c r="DG33" s="192"/>
      <c r="DH33" s="192"/>
      <c r="DI33" s="192"/>
      <c r="DJ33" s="192"/>
      <c r="DK33" s="192"/>
      <c r="DL33" s="192"/>
      <c r="DM33" s="192"/>
      <c r="DN33" s="192"/>
      <c r="DO33" s="192"/>
      <c r="DP33" s="192"/>
      <c r="DQ33" s="192"/>
      <c r="DR33" s="192"/>
      <c r="DS33" s="192"/>
      <c r="DT33" s="192"/>
      <c r="DU33" s="192"/>
      <c r="DV33" s="192"/>
      <c r="DW33" s="192"/>
      <c r="DX33" s="192"/>
      <c r="DY33" s="192"/>
      <c r="DZ33" s="192"/>
      <c r="EA33" s="192"/>
      <c r="EB33" s="192"/>
      <c r="EC33" s="192"/>
      <c r="ED33" s="192"/>
      <c r="EE33" s="192"/>
      <c r="EF33" s="192"/>
      <c r="EG33" s="192"/>
      <c r="EH33" s="192"/>
      <c r="EI33" s="192"/>
      <c r="EJ33" s="192"/>
      <c r="EK33" s="192"/>
      <c r="EL33" s="192"/>
      <c r="EM33" s="193"/>
    </row>
    <row r="34" spans="1:143" x14ac:dyDescent="0.3">
      <c r="A34" s="96" t="str">
        <f>IF(Requirements!A34="","",Requirements!A34)</f>
        <v/>
      </c>
      <c r="B34" s="97" t="str">
        <f>IF(Requirements!B34="","",Requirements!B34)</f>
        <v/>
      </c>
      <c r="C34" s="101"/>
      <c r="D34" s="179"/>
      <c r="E34" s="179"/>
      <c r="F34" s="179"/>
      <c r="G34" s="179"/>
      <c r="H34" s="179"/>
      <c r="I34" s="179"/>
      <c r="J34" s="179"/>
      <c r="K34" s="180"/>
      <c r="L34" s="181"/>
      <c r="M34" s="180"/>
      <c r="N34" s="181"/>
      <c r="O34" s="182"/>
      <c r="P34" s="180"/>
      <c r="Q34" s="183"/>
      <c r="R34" s="181"/>
      <c r="S34" s="179"/>
      <c r="T34" s="179"/>
      <c r="U34" s="179"/>
      <c r="V34" s="101"/>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92"/>
      <c r="BE34" s="192"/>
      <c r="BF34" s="192"/>
      <c r="BG34" s="192"/>
      <c r="BH34" s="192"/>
      <c r="BI34" s="192"/>
      <c r="BJ34" s="192"/>
      <c r="BK34" s="192"/>
      <c r="BL34" s="192"/>
      <c r="BM34" s="192"/>
      <c r="BN34" s="192"/>
      <c r="BO34" s="192"/>
      <c r="BP34" s="192"/>
      <c r="BQ34" s="192"/>
      <c r="BR34" s="192"/>
      <c r="BS34" s="192"/>
      <c r="BT34" s="192"/>
      <c r="BU34" s="192"/>
      <c r="BV34" s="192"/>
      <c r="BW34" s="192"/>
      <c r="BX34" s="192"/>
      <c r="BY34" s="192"/>
      <c r="BZ34" s="192"/>
      <c r="CA34" s="192"/>
      <c r="CB34" s="192"/>
      <c r="CC34" s="192"/>
      <c r="CD34" s="192"/>
      <c r="CE34" s="192"/>
      <c r="CF34" s="192"/>
      <c r="CG34" s="192"/>
      <c r="CH34" s="192"/>
      <c r="CI34" s="192"/>
      <c r="CJ34" s="192"/>
      <c r="CK34" s="192"/>
      <c r="CL34" s="192"/>
      <c r="CM34" s="192"/>
      <c r="CN34" s="192"/>
      <c r="CO34" s="192"/>
      <c r="CP34" s="192"/>
      <c r="CQ34" s="192"/>
      <c r="CR34" s="192"/>
      <c r="CS34" s="192"/>
      <c r="CT34" s="192"/>
      <c r="CU34" s="192"/>
      <c r="CV34" s="192"/>
      <c r="CW34" s="192"/>
      <c r="CX34" s="192"/>
      <c r="CY34" s="192"/>
      <c r="CZ34" s="192"/>
      <c r="DA34" s="192"/>
      <c r="DB34" s="192"/>
      <c r="DC34" s="192"/>
      <c r="DD34" s="192"/>
      <c r="DE34" s="192"/>
      <c r="DF34" s="192"/>
      <c r="DG34" s="192"/>
      <c r="DH34" s="192"/>
      <c r="DI34" s="192"/>
      <c r="DJ34" s="192"/>
      <c r="DK34" s="192"/>
      <c r="DL34" s="192"/>
      <c r="DM34" s="192"/>
      <c r="DN34" s="192"/>
      <c r="DO34" s="192"/>
      <c r="DP34" s="192"/>
      <c r="DQ34" s="192"/>
      <c r="DR34" s="192"/>
      <c r="DS34" s="192"/>
      <c r="DT34" s="192"/>
      <c r="DU34" s="192"/>
      <c r="DV34" s="192"/>
      <c r="DW34" s="192"/>
      <c r="DX34" s="192"/>
      <c r="DY34" s="192"/>
      <c r="DZ34" s="192"/>
      <c r="EA34" s="192"/>
      <c r="EB34" s="192"/>
      <c r="EC34" s="192"/>
      <c r="ED34" s="192"/>
      <c r="EE34" s="192"/>
      <c r="EF34" s="192"/>
      <c r="EG34" s="192"/>
      <c r="EH34" s="192"/>
      <c r="EI34" s="192"/>
      <c r="EJ34" s="192"/>
      <c r="EK34" s="192"/>
      <c r="EL34" s="192"/>
      <c r="EM34" s="193"/>
    </row>
    <row r="35" spans="1:143" x14ac:dyDescent="0.3">
      <c r="A35" s="96" t="str">
        <f>IF(Requirements!A35="","",Requirements!A35)</f>
        <v/>
      </c>
      <c r="B35" s="97" t="str">
        <f>IF(Requirements!B35="","",Requirements!B35)</f>
        <v/>
      </c>
      <c r="C35" s="101"/>
      <c r="D35" s="179"/>
      <c r="E35" s="179"/>
      <c r="F35" s="179"/>
      <c r="G35" s="179"/>
      <c r="H35" s="179"/>
      <c r="I35" s="179"/>
      <c r="J35" s="179"/>
      <c r="K35" s="180"/>
      <c r="L35" s="181"/>
      <c r="M35" s="180"/>
      <c r="N35" s="181"/>
      <c r="O35" s="182"/>
      <c r="P35" s="180"/>
      <c r="Q35" s="183"/>
      <c r="R35" s="181"/>
      <c r="S35" s="179"/>
      <c r="T35" s="179"/>
      <c r="U35" s="179"/>
      <c r="V35" s="101"/>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192"/>
      <c r="BF35" s="192"/>
      <c r="BG35" s="192"/>
      <c r="BH35" s="192"/>
      <c r="BI35" s="192"/>
      <c r="BJ35" s="192"/>
      <c r="BK35" s="192"/>
      <c r="BL35" s="192"/>
      <c r="BM35" s="192"/>
      <c r="BN35" s="192"/>
      <c r="BO35" s="192"/>
      <c r="BP35" s="192"/>
      <c r="BQ35" s="192"/>
      <c r="BR35" s="192"/>
      <c r="BS35" s="192"/>
      <c r="BT35" s="192"/>
      <c r="BU35" s="192"/>
      <c r="BV35" s="192"/>
      <c r="BW35" s="192"/>
      <c r="BX35" s="192"/>
      <c r="BY35" s="192"/>
      <c r="BZ35" s="192"/>
      <c r="CA35" s="192"/>
      <c r="CB35" s="192"/>
      <c r="CC35" s="192"/>
      <c r="CD35" s="192"/>
      <c r="CE35" s="192"/>
      <c r="CF35" s="192"/>
      <c r="CG35" s="192"/>
      <c r="CH35" s="192"/>
      <c r="CI35" s="192"/>
      <c r="CJ35" s="192"/>
      <c r="CK35" s="192"/>
      <c r="CL35" s="192"/>
      <c r="CM35" s="192"/>
      <c r="CN35" s="192"/>
      <c r="CO35" s="192"/>
      <c r="CP35" s="192"/>
      <c r="CQ35" s="192"/>
      <c r="CR35" s="192"/>
      <c r="CS35" s="192"/>
      <c r="CT35" s="192"/>
      <c r="CU35" s="192"/>
      <c r="CV35" s="192"/>
      <c r="CW35" s="192"/>
      <c r="CX35" s="192"/>
      <c r="CY35" s="192"/>
      <c r="CZ35" s="192"/>
      <c r="DA35" s="192"/>
      <c r="DB35" s="192"/>
      <c r="DC35" s="192"/>
      <c r="DD35" s="192"/>
      <c r="DE35" s="192"/>
      <c r="DF35" s="192"/>
      <c r="DG35" s="192"/>
      <c r="DH35" s="192"/>
      <c r="DI35" s="192"/>
      <c r="DJ35" s="192"/>
      <c r="DK35" s="192"/>
      <c r="DL35" s="192"/>
      <c r="DM35" s="192"/>
      <c r="DN35" s="192"/>
      <c r="DO35" s="192"/>
      <c r="DP35" s="192"/>
      <c r="DQ35" s="192"/>
      <c r="DR35" s="192"/>
      <c r="DS35" s="192"/>
      <c r="DT35" s="192"/>
      <c r="DU35" s="192"/>
      <c r="DV35" s="192"/>
      <c r="DW35" s="192"/>
      <c r="DX35" s="192"/>
      <c r="DY35" s="192"/>
      <c r="DZ35" s="192"/>
      <c r="EA35" s="192"/>
      <c r="EB35" s="192"/>
      <c r="EC35" s="192"/>
      <c r="ED35" s="192"/>
      <c r="EE35" s="192"/>
      <c r="EF35" s="192"/>
      <c r="EG35" s="192"/>
      <c r="EH35" s="192"/>
      <c r="EI35" s="192"/>
      <c r="EJ35" s="192"/>
      <c r="EK35" s="192"/>
      <c r="EL35" s="192"/>
      <c r="EM35" s="193"/>
    </row>
    <row r="36" spans="1:143" x14ac:dyDescent="0.3">
      <c r="A36" s="96" t="str">
        <f>IF(Requirements!A36="","",Requirements!A36)</f>
        <v/>
      </c>
      <c r="B36" s="97" t="str">
        <f>IF(Requirements!B36="","",Requirements!B36)</f>
        <v/>
      </c>
      <c r="C36" s="101"/>
      <c r="D36" s="179"/>
      <c r="E36" s="179"/>
      <c r="F36" s="179"/>
      <c r="G36" s="179"/>
      <c r="H36" s="179"/>
      <c r="I36" s="179"/>
      <c r="J36" s="179"/>
      <c r="K36" s="180"/>
      <c r="L36" s="181"/>
      <c r="M36" s="180"/>
      <c r="N36" s="181"/>
      <c r="O36" s="182"/>
      <c r="P36" s="180"/>
      <c r="Q36" s="183"/>
      <c r="R36" s="181"/>
      <c r="S36" s="179"/>
      <c r="T36" s="179"/>
      <c r="U36" s="179"/>
      <c r="V36" s="101"/>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192"/>
      <c r="BF36" s="192"/>
      <c r="BG36" s="192"/>
      <c r="BH36" s="192"/>
      <c r="BI36" s="192"/>
      <c r="BJ36" s="192"/>
      <c r="BK36" s="192"/>
      <c r="BL36" s="192"/>
      <c r="BM36" s="192"/>
      <c r="BN36" s="192"/>
      <c r="BO36" s="192"/>
      <c r="BP36" s="192"/>
      <c r="BQ36" s="192"/>
      <c r="BR36" s="192"/>
      <c r="BS36" s="192"/>
      <c r="BT36" s="192"/>
      <c r="BU36" s="192"/>
      <c r="BV36" s="192"/>
      <c r="BW36" s="192"/>
      <c r="BX36" s="192"/>
      <c r="BY36" s="192"/>
      <c r="BZ36" s="192"/>
      <c r="CA36" s="192"/>
      <c r="CB36" s="192"/>
      <c r="CC36" s="192"/>
      <c r="CD36" s="192"/>
      <c r="CE36" s="192"/>
      <c r="CF36" s="192"/>
      <c r="CG36" s="192"/>
      <c r="CH36" s="192"/>
      <c r="CI36" s="192"/>
      <c r="CJ36" s="192"/>
      <c r="CK36" s="192"/>
      <c r="CL36" s="192"/>
      <c r="CM36" s="192"/>
      <c r="CN36" s="192"/>
      <c r="CO36" s="192"/>
      <c r="CP36" s="192"/>
      <c r="CQ36" s="192"/>
      <c r="CR36" s="192"/>
      <c r="CS36" s="192"/>
      <c r="CT36" s="192"/>
      <c r="CU36" s="192"/>
      <c r="CV36" s="192"/>
      <c r="CW36" s="192"/>
      <c r="CX36" s="192"/>
      <c r="CY36" s="192"/>
      <c r="CZ36" s="192"/>
      <c r="DA36" s="192"/>
      <c r="DB36" s="192"/>
      <c r="DC36" s="192"/>
      <c r="DD36" s="192"/>
      <c r="DE36" s="192"/>
      <c r="DF36" s="192"/>
      <c r="DG36" s="192"/>
      <c r="DH36" s="192"/>
      <c r="DI36" s="192"/>
      <c r="DJ36" s="192"/>
      <c r="DK36" s="192"/>
      <c r="DL36" s="192"/>
      <c r="DM36" s="192"/>
      <c r="DN36" s="192"/>
      <c r="DO36" s="192"/>
      <c r="DP36" s="192"/>
      <c r="DQ36" s="192"/>
      <c r="DR36" s="192"/>
      <c r="DS36" s="192"/>
      <c r="DT36" s="192"/>
      <c r="DU36" s="192"/>
      <c r="DV36" s="192"/>
      <c r="DW36" s="192"/>
      <c r="DX36" s="192"/>
      <c r="DY36" s="192"/>
      <c r="DZ36" s="192"/>
      <c r="EA36" s="192"/>
      <c r="EB36" s="192"/>
      <c r="EC36" s="192"/>
      <c r="ED36" s="192"/>
      <c r="EE36" s="192"/>
      <c r="EF36" s="192"/>
      <c r="EG36" s="192"/>
      <c r="EH36" s="192"/>
      <c r="EI36" s="192"/>
      <c r="EJ36" s="192"/>
      <c r="EK36" s="192"/>
      <c r="EL36" s="192"/>
      <c r="EM36" s="193"/>
    </row>
    <row r="37" spans="1:143" x14ac:dyDescent="0.3">
      <c r="A37" s="96" t="str">
        <f>IF(Requirements!A37="","",Requirements!A37)</f>
        <v/>
      </c>
      <c r="B37" s="97" t="str">
        <f>IF(Requirements!B37="","",Requirements!B37)</f>
        <v/>
      </c>
      <c r="C37" s="101"/>
      <c r="D37" s="179"/>
      <c r="E37" s="179"/>
      <c r="F37" s="179"/>
      <c r="G37" s="179"/>
      <c r="H37" s="179"/>
      <c r="I37" s="179"/>
      <c r="J37" s="179"/>
      <c r="K37" s="180"/>
      <c r="L37" s="181"/>
      <c r="M37" s="180"/>
      <c r="N37" s="181"/>
      <c r="O37" s="182"/>
      <c r="P37" s="180"/>
      <c r="Q37" s="183"/>
      <c r="R37" s="181"/>
      <c r="S37" s="179"/>
      <c r="T37" s="179"/>
      <c r="U37" s="179"/>
      <c r="V37" s="101"/>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192"/>
      <c r="BF37" s="192"/>
      <c r="BG37" s="192"/>
      <c r="BH37" s="192"/>
      <c r="BI37" s="192"/>
      <c r="BJ37" s="192"/>
      <c r="BK37" s="192"/>
      <c r="BL37" s="192"/>
      <c r="BM37" s="192"/>
      <c r="BN37" s="192"/>
      <c r="BO37" s="192"/>
      <c r="BP37" s="192"/>
      <c r="BQ37" s="192"/>
      <c r="BR37" s="192"/>
      <c r="BS37" s="192"/>
      <c r="BT37" s="192"/>
      <c r="BU37" s="192"/>
      <c r="BV37" s="192"/>
      <c r="BW37" s="192"/>
      <c r="BX37" s="192"/>
      <c r="BY37" s="192"/>
      <c r="BZ37" s="192"/>
      <c r="CA37" s="192"/>
      <c r="CB37" s="192"/>
      <c r="CC37" s="192"/>
      <c r="CD37" s="192"/>
      <c r="CE37" s="192"/>
      <c r="CF37" s="192"/>
      <c r="CG37" s="192"/>
      <c r="CH37" s="192"/>
      <c r="CI37" s="192"/>
      <c r="CJ37" s="192"/>
      <c r="CK37" s="192"/>
      <c r="CL37" s="192"/>
      <c r="CM37" s="192"/>
      <c r="CN37" s="192"/>
      <c r="CO37" s="192"/>
      <c r="CP37" s="192"/>
      <c r="CQ37" s="192"/>
      <c r="CR37" s="192"/>
      <c r="CS37" s="192"/>
      <c r="CT37" s="192"/>
      <c r="CU37" s="192"/>
      <c r="CV37" s="192"/>
      <c r="CW37" s="192"/>
      <c r="CX37" s="192"/>
      <c r="CY37" s="192"/>
      <c r="CZ37" s="192"/>
      <c r="DA37" s="192"/>
      <c r="DB37" s="192"/>
      <c r="DC37" s="192"/>
      <c r="DD37" s="192"/>
      <c r="DE37" s="192"/>
      <c r="DF37" s="192"/>
      <c r="DG37" s="192"/>
      <c r="DH37" s="192"/>
      <c r="DI37" s="192"/>
      <c r="DJ37" s="192"/>
      <c r="DK37" s="192"/>
      <c r="DL37" s="192"/>
      <c r="DM37" s="192"/>
      <c r="DN37" s="192"/>
      <c r="DO37" s="192"/>
      <c r="DP37" s="192"/>
      <c r="DQ37" s="192"/>
      <c r="DR37" s="192"/>
      <c r="DS37" s="192"/>
      <c r="DT37" s="192"/>
      <c r="DU37" s="192"/>
      <c r="DV37" s="192"/>
      <c r="DW37" s="192"/>
      <c r="DX37" s="192"/>
      <c r="DY37" s="192"/>
      <c r="DZ37" s="192"/>
      <c r="EA37" s="192"/>
      <c r="EB37" s="192"/>
      <c r="EC37" s="192"/>
      <c r="ED37" s="192"/>
      <c r="EE37" s="192"/>
      <c r="EF37" s="192"/>
      <c r="EG37" s="192"/>
      <c r="EH37" s="192"/>
      <c r="EI37" s="192"/>
      <c r="EJ37" s="192"/>
      <c r="EK37" s="192"/>
      <c r="EL37" s="192"/>
      <c r="EM37" s="193"/>
    </row>
    <row r="38" spans="1:143" x14ac:dyDescent="0.3">
      <c r="A38" s="96" t="str">
        <f>IF(Requirements!A38="","",Requirements!A38)</f>
        <v/>
      </c>
      <c r="B38" s="97" t="str">
        <f>IF(Requirements!B38="","",Requirements!B38)</f>
        <v/>
      </c>
      <c r="C38" s="101"/>
      <c r="D38" s="179"/>
      <c r="E38" s="179"/>
      <c r="F38" s="179"/>
      <c r="G38" s="179"/>
      <c r="H38" s="179"/>
      <c r="I38" s="179"/>
      <c r="J38" s="179"/>
      <c r="K38" s="180"/>
      <c r="L38" s="181"/>
      <c r="M38" s="180"/>
      <c r="N38" s="181"/>
      <c r="O38" s="182"/>
      <c r="P38" s="180"/>
      <c r="Q38" s="183"/>
      <c r="R38" s="181"/>
      <c r="S38" s="179"/>
      <c r="T38" s="179"/>
      <c r="U38" s="179"/>
      <c r="V38" s="101"/>
      <c r="W38" s="192"/>
      <c r="X38" s="192"/>
      <c r="Y38" s="192"/>
      <c r="Z38" s="192"/>
      <c r="AA38" s="192"/>
      <c r="AB38" s="192"/>
      <c r="AC38" s="192"/>
      <c r="AD38" s="192"/>
      <c r="AE38" s="192"/>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192"/>
      <c r="BF38" s="192"/>
      <c r="BG38" s="192"/>
      <c r="BH38" s="192"/>
      <c r="BI38" s="192"/>
      <c r="BJ38" s="192"/>
      <c r="BK38" s="192"/>
      <c r="BL38" s="192"/>
      <c r="BM38" s="192"/>
      <c r="BN38" s="192"/>
      <c r="BO38" s="192"/>
      <c r="BP38" s="192"/>
      <c r="BQ38" s="192"/>
      <c r="BR38" s="192"/>
      <c r="BS38" s="192"/>
      <c r="BT38" s="192"/>
      <c r="BU38" s="192"/>
      <c r="BV38" s="192"/>
      <c r="BW38" s="192"/>
      <c r="BX38" s="192"/>
      <c r="BY38" s="192"/>
      <c r="BZ38" s="192"/>
      <c r="CA38" s="192"/>
      <c r="CB38" s="192"/>
      <c r="CC38" s="192"/>
      <c r="CD38" s="192"/>
      <c r="CE38" s="192"/>
      <c r="CF38" s="192"/>
      <c r="CG38" s="192"/>
      <c r="CH38" s="192"/>
      <c r="CI38" s="192"/>
      <c r="CJ38" s="192"/>
      <c r="CK38" s="192"/>
      <c r="CL38" s="192"/>
      <c r="CM38" s="192"/>
      <c r="CN38" s="192"/>
      <c r="CO38" s="192"/>
      <c r="CP38" s="192"/>
      <c r="CQ38" s="192"/>
      <c r="CR38" s="192"/>
      <c r="CS38" s="192"/>
      <c r="CT38" s="192"/>
      <c r="CU38" s="192"/>
      <c r="CV38" s="192"/>
      <c r="CW38" s="192"/>
      <c r="CX38" s="192"/>
      <c r="CY38" s="192"/>
      <c r="CZ38" s="192"/>
      <c r="DA38" s="192"/>
      <c r="DB38" s="192"/>
      <c r="DC38" s="192"/>
      <c r="DD38" s="192"/>
      <c r="DE38" s="192"/>
      <c r="DF38" s="192"/>
      <c r="DG38" s="192"/>
      <c r="DH38" s="192"/>
      <c r="DI38" s="192"/>
      <c r="DJ38" s="192"/>
      <c r="DK38" s="192"/>
      <c r="DL38" s="192"/>
      <c r="DM38" s="192"/>
      <c r="DN38" s="192"/>
      <c r="DO38" s="192"/>
      <c r="DP38" s="192"/>
      <c r="DQ38" s="192"/>
      <c r="DR38" s="192"/>
      <c r="DS38" s="192"/>
      <c r="DT38" s="192"/>
      <c r="DU38" s="192"/>
      <c r="DV38" s="192"/>
      <c r="DW38" s="192"/>
      <c r="DX38" s="192"/>
      <c r="DY38" s="192"/>
      <c r="DZ38" s="192"/>
      <c r="EA38" s="192"/>
      <c r="EB38" s="192"/>
      <c r="EC38" s="192"/>
      <c r="ED38" s="192"/>
      <c r="EE38" s="192"/>
      <c r="EF38" s="192"/>
      <c r="EG38" s="192"/>
      <c r="EH38" s="192"/>
      <c r="EI38" s="192"/>
      <c r="EJ38" s="192"/>
      <c r="EK38" s="192"/>
      <c r="EL38" s="192"/>
      <c r="EM38" s="193"/>
    </row>
    <row r="39" spans="1:143" x14ac:dyDescent="0.3">
      <c r="A39" s="96" t="str">
        <f>IF(Requirements!A39="","",Requirements!A39)</f>
        <v/>
      </c>
      <c r="B39" s="97" t="str">
        <f>IF(Requirements!B39="","",Requirements!B39)</f>
        <v/>
      </c>
      <c r="C39" s="101"/>
      <c r="D39" s="179"/>
      <c r="E39" s="179"/>
      <c r="F39" s="179"/>
      <c r="G39" s="179"/>
      <c r="H39" s="179"/>
      <c r="I39" s="179"/>
      <c r="J39" s="179"/>
      <c r="K39" s="180"/>
      <c r="L39" s="181"/>
      <c r="M39" s="180"/>
      <c r="N39" s="181"/>
      <c r="O39" s="182"/>
      <c r="P39" s="180"/>
      <c r="Q39" s="183"/>
      <c r="R39" s="181"/>
      <c r="S39" s="179"/>
      <c r="T39" s="179"/>
      <c r="U39" s="179"/>
      <c r="V39" s="101"/>
      <c r="W39" s="192"/>
      <c r="X39" s="192"/>
      <c r="Y39" s="192"/>
      <c r="Z39" s="192"/>
      <c r="AA39" s="192"/>
      <c r="AB39" s="192"/>
      <c r="AC39" s="192"/>
      <c r="AD39" s="192"/>
      <c r="AE39" s="192"/>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192"/>
      <c r="BF39" s="192"/>
      <c r="BG39" s="192"/>
      <c r="BH39" s="192"/>
      <c r="BI39" s="192"/>
      <c r="BJ39" s="192"/>
      <c r="BK39" s="192"/>
      <c r="BL39" s="192"/>
      <c r="BM39" s="192"/>
      <c r="BN39" s="192"/>
      <c r="BO39" s="192"/>
      <c r="BP39" s="192"/>
      <c r="BQ39" s="192"/>
      <c r="BR39" s="192"/>
      <c r="BS39" s="192"/>
      <c r="BT39" s="192"/>
      <c r="BU39" s="192"/>
      <c r="BV39" s="192"/>
      <c r="BW39" s="192"/>
      <c r="BX39" s="192"/>
      <c r="BY39" s="192"/>
      <c r="BZ39" s="192"/>
      <c r="CA39" s="192"/>
      <c r="CB39" s="192"/>
      <c r="CC39" s="192"/>
      <c r="CD39" s="192"/>
      <c r="CE39" s="192"/>
      <c r="CF39" s="192"/>
      <c r="CG39" s="192"/>
      <c r="CH39" s="192"/>
      <c r="CI39" s="192"/>
      <c r="CJ39" s="192"/>
      <c r="CK39" s="192"/>
      <c r="CL39" s="192"/>
      <c r="CM39" s="192"/>
      <c r="CN39" s="192"/>
      <c r="CO39" s="192"/>
      <c r="CP39" s="192"/>
      <c r="CQ39" s="192"/>
      <c r="CR39" s="192"/>
      <c r="CS39" s="192"/>
      <c r="CT39" s="192"/>
      <c r="CU39" s="192"/>
      <c r="CV39" s="192"/>
      <c r="CW39" s="192"/>
      <c r="CX39" s="192"/>
      <c r="CY39" s="192"/>
      <c r="CZ39" s="192"/>
      <c r="DA39" s="192"/>
      <c r="DB39" s="192"/>
      <c r="DC39" s="192"/>
      <c r="DD39" s="192"/>
      <c r="DE39" s="192"/>
      <c r="DF39" s="192"/>
      <c r="DG39" s="192"/>
      <c r="DH39" s="192"/>
      <c r="DI39" s="192"/>
      <c r="DJ39" s="192"/>
      <c r="DK39" s="192"/>
      <c r="DL39" s="192"/>
      <c r="DM39" s="192"/>
      <c r="DN39" s="192"/>
      <c r="DO39" s="192"/>
      <c r="DP39" s="192"/>
      <c r="DQ39" s="192"/>
      <c r="DR39" s="192"/>
      <c r="DS39" s="192"/>
      <c r="DT39" s="192"/>
      <c r="DU39" s="192"/>
      <c r="DV39" s="192"/>
      <c r="DW39" s="192"/>
      <c r="DX39" s="192"/>
      <c r="DY39" s="192"/>
      <c r="DZ39" s="192"/>
      <c r="EA39" s="192"/>
      <c r="EB39" s="192"/>
      <c r="EC39" s="192"/>
      <c r="ED39" s="192"/>
      <c r="EE39" s="192"/>
      <c r="EF39" s="192"/>
      <c r="EG39" s="192"/>
      <c r="EH39" s="192"/>
      <c r="EI39" s="192"/>
      <c r="EJ39" s="192"/>
      <c r="EK39" s="192"/>
      <c r="EL39" s="192"/>
      <c r="EM39" s="193"/>
    </row>
    <row r="40" spans="1:143" x14ac:dyDescent="0.3">
      <c r="A40" s="96" t="str">
        <f>IF(Requirements!A40="","",Requirements!A40)</f>
        <v/>
      </c>
      <c r="B40" s="97" t="str">
        <f>IF(Requirements!B40="","",Requirements!B40)</f>
        <v/>
      </c>
      <c r="C40" s="101"/>
      <c r="D40" s="179"/>
      <c r="E40" s="179"/>
      <c r="F40" s="179"/>
      <c r="G40" s="179"/>
      <c r="H40" s="179"/>
      <c r="I40" s="179"/>
      <c r="J40" s="179"/>
      <c r="K40" s="180"/>
      <c r="L40" s="181"/>
      <c r="M40" s="180"/>
      <c r="N40" s="181"/>
      <c r="O40" s="182"/>
      <c r="P40" s="180"/>
      <c r="Q40" s="183"/>
      <c r="R40" s="181"/>
      <c r="S40" s="179"/>
      <c r="T40" s="179"/>
      <c r="U40" s="179"/>
      <c r="V40" s="101"/>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192"/>
      <c r="BF40" s="192"/>
      <c r="BG40" s="192"/>
      <c r="BH40" s="192"/>
      <c r="BI40" s="192"/>
      <c r="BJ40" s="192"/>
      <c r="BK40" s="192"/>
      <c r="BL40" s="192"/>
      <c r="BM40" s="192"/>
      <c r="BN40" s="192"/>
      <c r="BO40" s="192"/>
      <c r="BP40" s="192"/>
      <c r="BQ40" s="192"/>
      <c r="BR40" s="192"/>
      <c r="BS40" s="192"/>
      <c r="BT40" s="192"/>
      <c r="BU40" s="192"/>
      <c r="BV40" s="192"/>
      <c r="BW40" s="192"/>
      <c r="BX40" s="192"/>
      <c r="BY40" s="192"/>
      <c r="BZ40" s="192"/>
      <c r="CA40" s="192"/>
      <c r="CB40" s="192"/>
      <c r="CC40" s="192"/>
      <c r="CD40" s="192"/>
      <c r="CE40" s="192"/>
      <c r="CF40" s="192"/>
      <c r="CG40" s="192"/>
      <c r="CH40" s="192"/>
      <c r="CI40" s="192"/>
      <c r="CJ40" s="192"/>
      <c r="CK40" s="192"/>
      <c r="CL40" s="192"/>
      <c r="CM40" s="192"/>
      <c r="CN40" s="192"/>
      <c r="CO40" s="192"/>
      <c r="CP40" s="192"/>
      <c r="CQ40" s="192"/>
      <c r="CR40" s="192"/>
      <c r="CS40" s="192"/>
      <c r="CT40" s="192"/>
      <c r="CU40" s="192"/>
      <c r="CV40" s="192"/>
      <c r="CW40" s="192"/>
      <c r="CX40" s="192"/>
      <c r="CY40" s="192"/>
      <c r="CZ40" s="192"/>
      <c r="DA40" s="192"/>
      <c r="DB40" s="192"/>
      <c r="DC40" s="192"/>
      <c r="DD40" s="192"/>
      <c r="DE40" s="192"/>
      <c r="DF40" s="192"/>
      <c r="DG40" s="192"/>
      <c r="DH40" s="192"/>
      <c r="DI40" s="192"/>
      <c r="DJ40" s="192"/>
      <c r="DK40" s="192"/>
      <c r="DL40" s="192"/>
      <c r="DM40" s="192"/>
      <c r="DN40" s="192"/>
      <c r="DO40" s="192"/>
      <c r="DP40" s="192"/>
      <c r="DQ40" s="192"/>
      <c r="DR40" s="192"/>
      <c r="DS40" s="192"/>
      <c r="DT40" s="192"/>
      <c r="DU40" s="192"/>
      <c r="DV40" s="192"/>
      <c r="DW40" s="192"/>
      <c r="DX40" s="192"/>
      <c r="DY40" s="192"/>
      <c r="DZ40" s="192"/>
      <c r="EA40" s="192"/>
      <c r="EB40" s="192"/>
      <c r="EC40" s="192"/>
      <c r="ED40" s="192"/>
      <c r="EE40" s="192"/>
      <c r="EF40" s="192"/>
      <c r="EG40" s="192"/>
      <c r="EH40" s="192"/>
      <c r="EI40" s="192"/>
      <c r="EJ40" s="192"/>
      <c r="EK40" s="192"/>
      <c r="EL40" s="192"/>
      <c r="EM40" s="193"/>
    </row>
    <row r="41" spans="1:143" x14ac:dyDescent="0.3">
      <c r="A41" s="96" t="str">
        <f>IF(Requirements!A41="","",Requirements!A41)</f>
        <v/>
      </c>
      <c r="B41" s="97" t="str">
        <f>IF(Requirements!B41="","",Requirements!B41)</f>
        <v/>
      </c>
      <c r="C41" s="101"/>
      <c r="D41" s="179"/>
      <c r="E41" s="179"/>
      <c r="F41" s="179"/>
      <c r="G41" s="179"/>
      <c r="H41" s="179"/>
      <c r="I41" s="179"/>
      <c r="J41" s="179"/>
      <c r="K41" s="180"/>
      <c r="L41" s="181"/>
      <c r="M41" s="180"/>
      <c r="N41" s="181"/>
      <c r="O41" s="182"/>
      <c r="P41" s="180"/>
      <c r="Q41" s="183"/>
      <c r="R41" s="181"/>
      <c r="S41" s="179"/>
      <c r="T41" s="179"/>
      <c r="U41" s="179"/>
      <c r="V41" s="101"/>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c r="BF41" s="192"/>
      <c r="BG41" s="192"/>
      <c r="BH41" s="192"/>
      <c r="BI41" s="192"/>
      <c r="BJ41" s="192"/>
      <c r="BK41" s="192"/>
      <c r="BL41" s="192"/>
      <c r="BM41" s="192"/>
      <c r="BN41" s="192"/>
      <c r="BO41" s="192"/>
      <c r="BP41" s="192"/>
      <c r="BQ41" s="192"/>
      <c r="BR41" s="192"/>
      <c r="BS41" s="192"/>
      <c r="BT41" s="192"/>
      <c r="BU41" s="192"/>
      <c r="BV41" s="192"/>
      <c r="BW41" s="192"/>
      <c r="BX41" s="192"/>
      <c r="BY41" s="192"/>
      <c r="BZ41" s="192"/>
      <c r="CA41" s="192"/>
      <c r="CB41" s="192"/>
      <c r="CC41" s="192"/>
      <c r="CD41" s="192"/>
      <c r="CE41" s="192"/>
      <c r="CF41" s="192"/>
      <c r="CG41" s="192"/>
      <c r="CH41" s="192"/>
      <c r="CI41" s="192"/>
      <c r="CJ41" s="192"/>
      <c r="CK41" s="192"/>
      <c r="CL41" s="192"/>
      <c r="CM41" s="192"/>
      <c r="CN41" s="192"/>
      <c r="CO41" s="192"/>
      <c r="CP41" s="192"/>
      <c r="CQ41" s="192"/>
      <c r="CR41" s="192"/>
      <c r="CS41" s="192"/>
      <c r="CT41" s="192"/>
      <c r="CU41" s="192"/>
      <c r="CV41" s="192"/>
      <c r="CW41" s="192"/>
      <c r="CX41" s="192"/>
      <c r="CY41" s="192"/>
      <c r="CZ41" s="192"/>
      <c r="DA41" s="192"/>
      <c r="DB41" s="192"/>
      <c r="DC41" s="192"/>
      <c r="DD41" s="192"/>
      <c r="DE41" s="192"/>
      <c r="DF41" s="192"/>
      <c r="DG41" s="192"/>
      <c r="DH41" s="192"/>
      <c r="DI41" s="192"/>
      <c r="DJ41" s="192"/>
      <c r="DK41" s="192"/>
      <c r="DL41" s="192"/>
      <c r="DM41" s="192"/>
      <c r="DN41" s="192"/>
      <c r="DO41" s="192"/>
      <c r="DP41" s="192"/>
      <c r="DQ41" s="192"/>
      <c r="DR41" s="192"/>
      <c r="DS41" s="192"/>
      <c r="DT41" s="192"/>
      <c r="DU41" s="192"/>
      <c r="DV41" s="192"/>
      <c r="DW41" s="192"/>
      <c r="DX41" s="192"/>
      <c r="DY41" s="192"/>
      <c r="DZ41" s="192"/>
      <c r="EA41" s="192"/>
      <c r="EB41" s="192"/>
      <c r="EC41" s="192"/>
      <c r="ED41" s="192"/>
      <c r="EE41" s="192"/>
      <c r="EF41" s="192"/>
      <c r="EG41" s="192"/>
      <c r="EH41" s="192"/>
      <c r="EI41" s="192"/>
      <c r="EJ41" s="192"/>
      <c r="EK41" s="192"/>
      <c r="EL41" s="192"/>
      <c r="EM41" s="193"/>
    </row>
    <row r="42" spans="1:143" x14ac:dyDescent="0.3">
      <c r="A42" s="96" t="str">
        <f>IF(Requirements!A42="","",Requirements!A42)</f>
        <v/>
      </c>
      <c r="B42" s="97" t="str">
        <f>IF(Requirements!B42="","",Requirements!B42)</f>
        <v/>
      </c>
      <c r="C42" s="101"/>
      <c r="D42" s="179"/>
      <c r="E42" s="179"/>
      <c r="F42" s="179"/>
      <c r="G42" s="179"/>
      <c r="H42" s="179"/>
      <c r="I42" s="179"/>
      <c r="J42" s="179"/>
      <c r="K42" s="180"/>
      <c r="L42" s="181"/>
      <c r="M42" s="180"/>
      <c r="N42" s="181"/>
      <c r="O42" s="182"/>
      <c r="P42" s="180"/>
      <c r="Q42" s="183"/>
      <c r="R42" s="181"/>
      <c r="S42" s="179"/>
      <c r="T42" s="179"/>
      <c r="U42" s="179"/>
      <c r="V42" s="101"/>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192"/>
      <c r="BF42" s="192"/>
      <c r="BG42" s="192"/>
      <c r="BH42" s="192"/>
      <c r="BI42" s="192"/>
      <c r="BJ42" s="192"/>
      <c r="BK42" s="192"/>
      <c r="BL42" s="192"/>
      <c r="BM42" s="192"/>
      <c r="BN42" s="192"/>
      <c r="BO42" s="192"/>
      <c r="BP42" s="192"/>
      <c r="BQ42" s="192"/>
      <c r="BR42" s="192"/>
      <c r="BS42" s="192"/>
      <c r="BT42" s="192"/>
      <c r="BU42" s="192"/>
      <c r="BV42" s="192"/>
      <c r="BW42" s="192"/>
      <c r="BX42" s="192"/>
      <c r="BY42" s="192"/>
      <c r="BZ42" s="192"/>
      <c r="CA42" s="192"/>
      <c r="CB42" s="192"/>
      <c r="CC42" s="192"/>
      <c r="CD42" s="192"/>
      <c r="CE42" s="192"/>
      <c r="CF42" s="192"/>
      <c r="CG42" s="192"/>
      <c r="CH42" s="192"/>
      <c r="CI42" s="192"/>
      <c r="CJ42" s="192"/>
      <c r="CK42" s="192"/>
      <c r="CL42" s="192"/>
      <c r="CM42" s="192"/>
      <c r="CN42" s="192"/>
      <c r="CO42" s="192"/>
      <c r="CP42" s="192"/>
      <c r="CQ42" s="192"/>
      <c r="CR42" s="192"/>
      <c r="CS42" s="192"/>
      <c r="CT42" s="192"/>
      <c r="CU42" s="192"/>
      <c r="CV42" s="192"/>
      <c r="CW42" s="192"/>
      <c r="CX42" s="192"/>
      <c r="CY42" s="192"/>
      <c r="CZ42" s="192"/>
      <c r="DA42" s="192"/>
      <c r="DB42" s="192"/>
      <c r="DC42" s="192"/>
      <c r="DD42" s="192"/>
      <c r="DE42" s="192"/>
      <c r="DF42" s="192"/>
      <c r="DG42" s="192"/>
      <c r="DH42" s="192"/>
      <c r="DI42" s="192"/>
      <c r="DJ42" s="192"/>
      <c r="DK42" s="192"/>
      <c r="DL42" s="192"/>
      <c r="DM42" s="192"/>
      <c r="DN42" s="192"/>
      <c r="DO42" s="192"/>
      <c r="DP42" s="192"/>
      <c r="DQ42" s="192"/>
      <c r="DR42" s="192"/>
      <c r="DS42" s="192"/>
      <c r="DT42" s="192"/>
      <c r="DU42" s="192"/>
      <c r="DV42" s="192"/>
      <c r="DW42" s="192"/>
      <c r="DX42" s="192"/>
      <c r="DY42" s="192"/>
      <c r="DZ42" s="192"/>
      <c r="EA42" s="192"/>
      <c r="EB42" s="192"/>
      <c r="EC42" s="192"/>
      <c r="ED42" s="192"/>
      <c r="EE42" s="192"/>
      <c r="EF42" s="192"/>
      <c r="EG42" s="192"/>
      <c r="EH42" s="192"/>
      <c r="EI42" s="192"/>
      <c r="EJ42" s="192"/>
      <c r="EK42" s="192"/>
      <c r="EL42" s="192"/>
      <c r="EM42" s="193"/>
    </row>
    <row r="43" spans="1:143" x14ac:dyDescent="0.3">
      <c r="A43" s="96" t="str">
        <f>IF(Requirements!A43="","",Requirements!A43)</f>
        <v/>
      </c>
      <c r="B43" s="97" t="str">
        <f>IF(Requirements!B43="","",Requirements!B43)</f>
        <v/>
      </c>
      <c r="C43" s="101"/>
      <c r="D43" s="179"/>
      <c r="E43" s="179"/>
      <c r="F43" s="179"/>
      <c r="G43" s="179"/>
      <c r="H43" s="179"/>
      <c r="I43" s="179"/>
      <c r="J43" s="179"/>
      <c r="K43" s="180"/>
      <c r="L43" s="181"/>
      <c r="M43" s="180"/>
      <c r="N43" s="181"/>
      <c r="O43" s="182"/>
      <c r="P43" s="180"/>
      <c r="Q43" s="183"/>
      <c r="R43" s="181"/>
      <c r="S43" s="179"/>
      <c r="T43" s="179"/>
      <c r="U43" s="179"/>
      <c r="V43" s="101"/>
      <c r="W43" s="192"/>
      <c r="X43" s="192"/>
      <c r="Y43" s="192"/>
      <c r="Z43" s="192"/>
      <c r="AA43" s="192"/>
      <c r="AB43" s="192"/>
      <c r="AC43" s="192"/>
      <c r="AD43" s="192"/>
      <c r="AE43" s="192"/>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192"/>
      <c r="BF43" s="192"/>
      <c r="BG43" s="192"/>
      <c r="BH43" s="192"/>
      <c r="BI43" s="192"/>
      <c r="BJ43" s="192"/>
      <c r="BK43" s="192"/>
      <c r="BL43" s="192"/>
      <c r="BM43" s="192"/>
      <c r="BN43" s="192"/>
      <c r="BO43" s="192"/>
      <c r="BP43" s="192"/>
      <c r="BQ43" s="192"/>
      <c r="BR43" s="192"/>
      <c r="BS43" s="192"/>
      <c r="BT43" s="192"/>
      <c r="BU43" s="192"/>
      <c r="BV43" s="192"/>
      <c r="BW43" s="192"/>
      <c r="BX43" s="192"/>
      <c r="BY43" s="192"/>
      <c r="BZ43" s="192"/>
      <c r="CA43" s="192"/>
      <c r="CB43" s="192"/>
      <c r="CC43" s="192"/>
      <c r="CD43" s="192"/>
      <c r="CE43" s="192"/>
      <c r="CF43" s="192"/>
      <c r="CG43" s="192"/>
      <c r="CH43" s="192"/>
      <c r="CI43" s="192"/>
      <c r="CJ43" s="192"/>
      <c r="CK43" s="192"/>
      <c r="CL43" s="192"/>
      <c r="CM43" s="192"/>
      <c r="CN43" s="192"/>
      <c r="CO43" s="192"/>
      <c r="CP43" s="192"/>
      <c r="CQ43" s="192"/>
      <c r="CR43" s="192"/>
      <c r="CS43" s="192"/>
      <c r="CT43" s="192"/>
      <c r="CU43" s="192"/>
      <c r="CV43" s="192"/>
      <c r="CW43" s="192"/>
      <c r="CX43" s="192"/>
      <c r="CY43" s="192"/>
      <c r="CZ43" s="192"/>
      <c r="DA43" s="192"/>
      <c r="DB43" s="192"/>
      <c r="DC43" s="192"/>
      <c r="DD43" s="192"/>
      <c r="DE43" s="192"/>
      <c r="DF43" s="192"/>
      <c r="DG43" s="192"/>
      <c r="DH43" s="192"/>
      <c r="DI43" s="192"/>
      <c r="DJ43" s="192"/>
      <c r="DK43" s="192"/>
      <c r="DL43" s="192"/>
      <c r="DM43" s="192"/>
      <c r="DN43" s="192"/>
      <c r="DO43" s="192"/>
      <c r="DP43" s="192"/>
      <c r="DQ43" s="192"/>
      <c r="DR43" s="192"/>
      <c r="DS43" s="192"/>
      <c r="DT43" s="192"/>
      <c r="DU43" s="192"/>
      <c r="DV43" s="192"/>
      <c r="DW43" s="192"/>
      <c r="DX43" s="192"/>
      <c r="DY43" s="192"/>
      <c r="DZ43" s="192"/>
      <c r="EA43" s="192"/>
      <c r="EB43" s="192"/>
      <c r="EC43" s="192"/>
      <c r="ED43" s="192"/>
      <c r="EE43" s="192"/>
      <c r="EF43" s="192"/>
      <c r="EG43" s="192"/>
      <c r="EH43" s="192"/>
      <c r="EI43" s="192"/>
      <c r="EJ43" s="192"/>
      <c r="EK43" s="192"/>
      <c r="EL43" s="192"/>
      <c r="EM43" s="193"/>
    </row>
    <row r="44" spans="1:143" x14ac:dyDescent="0.3">
      <c r="A44" s="96" t="str">
        <f>IF(Requirements!A44="","",Requirements!A44)</f>
        <v/>
      </c>
      <c r="B44" s="97" t="str">
        <f>IF(Requirements!B44="","",Requirements!B44)</f>
        <v/>
      </c>
      <c r="C44" s="101"/>
      <c r="D44" s="179"/>
      <c r="E44" s="179"/>
      <c r="F44" s="179"/>
      <c r="G44" s="179"/>
      <c r="H44" s="179"/>
      <c r="I44" s="179"/>
      <c r="J44" s="179"/>
      <c r="K44" s="180"/>
      <c r="L44" s="181"/>
      <c r="M44" s="180"/>
      <c r="N44" s="181"/>
      <c r="O44" s="182"/>
      <c r="P44" s="180"/>
      <c r="Q44" s="183"/>
      <c r="R44" s="181"/>
      <c r="S44" s="179"/>
      <c r="T44" s="179"/>
      <c r="U44" s="179"/>
      <c r="V44" s="101"/>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192"/>
      <c r="BF44" s="192"/>
      <c r="BG44" s="192"/>
      <c r="BH44" s="192"/>
      <c r="BI44" s="192"/>
      <c r="BJ44" s="192"/>
      <c r="BK44" s="192"/>
      <c r="BL44" s="192"/>
      <c r="BM44" s="192"/>
      <c r="BN44" s="192"/>
      <c r="BO44" s="192"/>
      <c r="BP44" s="192"/>
      <c r="BQ44" s="192"/>
      <c r="BR44" s="192"/>
      <c r="BS44" s="192"/>
      <c r="BT44" s="192"/>
      <c r="BU44" s="192"/>
      <c r="BV44" s="192"/>
      <c r="BW44" s="192"/>
      <c r="BX44" s="192"/>
      <c r="BY44" s="192"/>
      <c r="BZ44" s="192"/>
      <c r="CA44" s="192"/>
      <c r="CB44" s="192"/>
      <c r="CC44" s="192"/>
      <c r="CD44" s="192"/>
      <c r="CE44" s="192"/>
      <c r="CF44" s="192"/>
      <c r="CG44" s="192"/>
      <c r="CH44" s="192"/>
      <c r="CI44" s="192"/>
      <c r="CJ44" s="192"/>
      <c r="CK44" s="192"/>
      <c r="CL44" s="192"/>
      <c r="CM44" s="192"/>
      <c r="CN44" s="192"/>
      <c r="CO44" s="192"/>
      <c r="CP44" s="192"/>
      <c r="CQ44" s="192"/>
      <c r="CR44" s="192"/>
      <c r="CS44" s="192"/>
      <c r="CT44" s="192"/>
      <c r="CU44" s="192"/>
      <c r="CV44" s="192"/>
      <c r="CW44" s="192"/>
      <c r="CX44" s="192"/>
      <c r="CY44" s="192"/>
      <c r="CZ44" s="192"/>
      <c r="DA44" s="192"/>
      <c r="DB44" s="192"/>
      <c r="DC44" s="192"/>
      <c r="DD44" s="192"/>
      <c r="DE44" s="192"/>
      <c r="DF44" s="192"/>
      <c r="DG44" s="192"/>
      <c r="DH44" s="192"/>
      <c r="DI44" s="192"/>
      <c r="DJ44" s="192"/>
      <c r="DK44" s="192"/>
      <c r="DL44" s="192"/>
      <c r="DM44" s="192"/>
      <c r="DN44" s="192"/>
      <c r="DO44" s="192"/>
      <c r="DP44" s="192"/>
      <c r="DQ44" s="192"/>
      <c r="DR44" s="192"/>
      <c r="DS44" s="192"/>
      <c r="DT44" s="192"/>
      <c r="DU44" s="192"/>
      <c r="DV44" s="192"/>
      <c r="DW44" s="192"/>
      <c r="DX44" s="192"/>
      <c r="DY44" s="192"/>
      <c r="DZ44" s="192"/>
      <c r="EA44" s="192"/>
      <c r="EB44" s="192"/>
      <c r="EC44" s="192"/>
      <c r="ED44" s="192"/>
      <c r="EE44" s="192"/>
      <c r="EF44" s="192"/>
      <c r="EG44" s="192"/>
      <c r="EH44" s="192"/>
      <c r="EI44" s="192"/>
      <c r="EJ44" s="192"/>
      <c r="EK44" s="192"/>
      <c r="EL44" s="192"/>
      <c r="EM44" s="193"/>
    </row>
    <row r="45" spans="1:143" x14ac:dyDescent="0.3">
      <c r="A45" s="96" t="str">
        <f>IF(Requirements!A45="","",Requirements!A45)</f>
        <v/>
      </c>
      <c r="B45" s="97" t="str">
        <f>IF(Requirements!B45="","",Requirements!B45)</f>
        <v/>
      </c>
      <c r="C45" s="101"/>
      <c r="D45" s="179"/>
      <c r="E45" s="179"/>
      <c r="F45" s="179"/>
      <c r="G45" s="179"/>
      <c r="H45" s="179"/>
      <c r="I45" s="179"/>
      <c r="J45" s="179"/>
      <c r="K45" s="180"/>
      <c r="L45" s="181"/>
      <c r="M45" s="180"/>
      <c r="N45" s="181"/>
      <c r="O45" s="182"/>
      <c r="P45" s="180"/>
      <c r="Q45" s="183"/>
      <c r="R45" s="181"/>
      <c r="S45" s="179"/>
      <c r="T45" s="179"/>
      <c r="U45" s="179"/>
      <c r="V45" s="101"/>
      <c r="W45" s="192"/>
      <c r="X45" s="192"/>
      <c r="Y45" s="192"/>
      <c r="Z45" s="192"/>
      <c r="AA45" s="192"/>
      <c r="AB45" s="192"/>
      <c r="AC45" s="192"/>
      <c r="AD45" s="192"/>
      <c r="AE45" s="192"/>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192"/>
      <c r="BF45" s="192"/>
      <c r="BG45" s="192"/>
      <c r="BH45" s="192"/>
      <c r="BI45" s="192"/>
      <c r="BJ45" s="192"/>
      <c r="BK45" s="192"/>
      <c r="BL45" s="192"/>
      <c r="BM45" s="192"/>
      <c r="BN45" s="192"/>
      <c r="BO45" s="192"/>
      <c r="BP45" s="192"/>
      <c r="BQ45" s="192"/>
      <c r="BR45" s="192"/>
      <c r="BS45" s="192"/>
      <c r="BT45" s="192"/>
      <c r="BU45" s="192"/>
      <c r="BV45" s="192"/>
      <c r="BW45" s="192"/>
      <c r="BX45" s="192"/>
      <c r="BY45" s="192"/>
      <c r="BZ45" s="192"/>
      <c r="CA45" s="192"/>
      <c r="CB45" s="192"/>
      <c r="CC45" s="192"/>
      <c r="CD45" s="192"/>
      <c r="CE45" s="192"/>
      <c r="CF45" s="192"/>
      <c r="CG45" s="192"/>
      <c r="CH45" s="192"/>
      <c r="CI45" s="192"/>
      <c r="CJ45" s="192"/>
      <c r="CK45" s="192"/>
      <c r="CL45" s="192"/>
      <c r="CM45" s="192"/>
      <c r="CN45" s="192"/>
      <c r="CO45" s="192"/>
      <c r="CP45" s="192"/>
      <c r="CQ45" s="192"/>
      <c r="CR45" s="192"/>
      <c r="CS45" s="192"/>
      <c r="CT45" s="192"/>
      <c r="CU45" s="192"/>
      <c r="CV45" s="192"/>
      <c r="CW45" s="192"/>
      <c r="CX45" s="192"/>
      <c r="CY45" s="192"/>
      <c r="CZ45" s="192"/>
      <c r="DA45" s="192"/>
      <c r="DB45" s="192"/>
      <c r="DC45" s="192"/>
      <c r="DD45" s="192"/>
      <c r="DE45" s="192"/>
      <c r="DF45" s="192"/>
      <c r="DG45" s="192"/>
      <c r="DH45" s="192"/>
      <c r="DI45" s="192"/>
      <c r="DJ45" s="192"/>
      <c r="DK45" s="192"/>
      <c r="DL45" s="192"/>
      <c r="DM45" s="192"/>
      <c r="DN45" s="192"/>
      <c r="DO45" s="192"/>
      <c r="DP45" s="192"/>
      <c r="DQ45" s="192"/>
      <c r="DR45" s="192"/>
      <c r="DS45" s="192"/>
      <c r="DT45" s="192"/>
      <c r="DU45" s="192"/>
      <c r="DV45" s="192"/>
      <c r="DW45" s="192"/>
      <c r="DX45" s="192"/>
      <c r="DY45" s="192"/>
      <c r="DZ45" s="192"/>
      <c r="EA45" s="192"/>
      <c r="EB45" s="192"/>
      <c r="EC45" s="192"/>
      <c r="ED45" s="192"/>
      <c r="EE45" s="192"/>
      <c r="EF45" s="192"/>
      <c r="EG45" s="192"/>
      <c r="EH45" s="192"/>
      <c r="EI45" s="192"/>
      <c r="EJ45" s="192"/>
      <c r="EK45" s="192"/>
      <c r="EL45" s="192"/>
      <c r="EM45" s="193"/>
    </row>
    <row r="46" spans="1:143" x14ac:dyDescent="0.3">
      <c r="A46" s="96" t="str">
        <f>IF(Requirements!A46="","",Requirements!A46)</f>
        <v/>
      </c>
      <c r="B46" s="97" t="str">
        <f>IF(Requirements!B46="","",Requirements!B46)</f>
        <v/>
      </c>
      <c r="C46" s="101"/>
      <c r="D46" s="179"/>
      <c r="E46" s="179"/>
      <c r="F46" s="179"/>
      <c r="G46" s="179"/>
      <c r="H46" s="179"/>
      <c r="I46" s="179"/>
      <c r="J46" s="179"/>
      <c r="K46" s="180"/>
      <c r="L46" s="181"/>
      <c r="M46" s="180"/>
      <c r="N46" s="181"/>
      <c r="O46" s="182"/>
      <c r="P46" s="180"/>
      <c r="Q46" s="183"/>
      <c r="R46" s="181"/>
      <c r="S46" s="179"/>
      <c r="T46" s="179"/>
      <c r="U46" s="179"/>
      <c r="V46" s="101"/>
      <c r="W46" s="192"/>
      <c r="X46" s="192"/>
      <c r="Y46" s="192"/>
      <c r="Z46" s="192"/>
      <c r="AA46" s="192"/>
      <c r="AB46" s="192"/>
      <c r="AC46" s="192"/>
      <c r="AD46" s="192"/>
      <c r="AE46" s="192"/>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192"/>
      <c r="BF46" s="192"/>
      <c r="BG46" s="192"/>
      <c r="BH46" s="192"/>
      <c r="BI46" s="192"/>
      <c r="BJ46" s="192"/>
      <c r="BK46" s="192"/>
      <c r="BL46" s="192"/>
      <c r="BM46" s="192"/>
      <c r="BN46" s="192"/>
      <c r="BO46" s="192"/>
      <c r="BP46" s="192"/>
      <c r="BQ46" s="192"/>
      <c r="BR46" s="192"/>
      <c r="BS46" s="192"/>
      <c r="BT46" s="192"/>
      <c r="BU46" s="192"/>
      <c r="BV46" s="192"/>
      <c r="BW46" s="192"/>
      <c r="BX46" s="192"/>
      <c r="BY46" s="192"/>
      <c r="BZ46" s="192"/>
      <c r="CA46" s="192"/>
      <c r="CB46" s="192"/>
      <c r="CC46" s="192"/>
      <c r="CD46" s="192"/>
      <c r="CE46" s="192"/>
      <c r="CF46" s="192"/>
      <c r="CG46" s="192"/>
      <c r="CH46" s="192"/>
      <c r="CI46" s="192"/>
      <c r="CJ46" s="192"/>
      <c r="CK46" s="192"/>
      <c r="CL46" s="192"/>
      <c r="CM46" s="192"/>
      <c r="CN46" s="192"/>
      <c r="CO46" s="192"/>
      <c r="CP46" s="192"/>
      <c r="CQ46" s="192"/>
      <c r="CR46" s="192"/>
      <c r="CS46" s="192"/>
      <c r="CT46" s="192"/>
      <c r="CU46" s="192"/>
      <c r="CV46" s="192"/>
      <c r="CW46" s="192"/>
      <c r="CX46" s="192"/>
      <c r="CY46" s="192"/>
      <c r="CZ46" s="192"/>
      <c r="DA46" s="192"/>
      <c r="DB46" s="192"/>
      <c r="DC46" s="192"/>
      <c r="DD46" s="192"/>
      <c r="DE46" s="192"/>
      <c r="DF46" s="192"/>
      <c r="DG46" s="192"/>
      <c r="DH46" s="192"/>
      <c r="DI46" s="192"/>
      <c r="DJ46" s="192"/>
      <c r="DK46" s="192"/>
      <c r="DL46" s="192"/>
      <c r="DM46" s="192"/>
      <c r="DN46" s="192"/>
      <c r="DO46" s="192"/>
      <c r="DP46" s="192"/>
      <c r="DQ46" s="192"/>
      <c r="DR46" s="192"/>
      <c r="DS46" s="192"/>
      <c r="DT46" s="192"/>
      <c r="DU46" s="192"/>
      <c r="DV46" s="192"/>
      <c r="DW46" s="192"/>
      <c r="DX46" s="192"/>
      <c r="DY46" s="192"/>
      <c r="DZ46" s="192"/>
      <c r="EA46" s="192"/>
      <c r="EB46" s="192"/>
      <c r="EC46" s="192"/>
      <c r="ED46" s="192"/>
      <c r="EE46" s="192"/>
      <c r="EF46" s="192"/>
      <c r="EG46" s="192"/>
      <c r="EH46" s="192"/>
      <c r="EI46" s="192"/>
      <c r="EJ46" s="192"/>
      <c r="EK46" s="192"/>
      <c r="EL46" s="192"/>
      <c r="EM46" s="193"/>
    </row>
    <row r="47" spans="1:143" x14ac:dyDescent="0.3">
      <c r="A47" s="96" t="str">
        <f>IF(Requirements!A47="","",Requirements!A47)</f>
        <v/>
      </c>
      <c r="B47" s="97" t="str">
        <f>IF(Requirements!B47="","",Requirements!B47)</f>
        <v/>
      </c>
      <c r="C47" s="101"/>
      <c r="D47" s="179"/>
      <c r="E47" s="179"/>
      <c r="F47" s="179"/>
      <c r="G47" s="179"/>
      <c r="H47" s="179"/>
      <c r="I47" s="179"/>
      <c r="J47" s="179"/>
      <c r="K47" s="180"/>
      <c r="L47" s="181"/>
      <c r="M47" s="180"/>
      <c r="N47" s="181"/>
      <c r="O47" s="182"/>
      <c r="P47" s="180"/>
      <c r="Q47" s="183"/>
      <c r="R47" s="181"/>
      <c r="S47" s="179"/>
      <c r="T47" s="179"/>
      <c r="U47" s="179"/>
      <c r="V47" s="101"/>
      <c r="W47" s="192"/>
      <c r="X47" s="192"/>
      <c r="Y47" s="192"/>
      <c r="Z47" s="192"/>
      <c r="AA47" s="192"/>
      <c r="AB47" s="192"/>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192"/>
      <c r="BF47" s="192"/>
      <c r="BG47" s="192"/>
      <c r="BH47" s="192"/>
      <c r="BI47" s="192"/>
      <c r="BJ47" s="192"/>
      <c r="BK47" s="192"/>
      <c r="BL47" s="192"/>
      <c r="BM47" s="192"/>
      <c r="BN47" s="192"/>
      <c r="BO47" s="192"/>
      <c r="BP47" s="192"/>
      <c r="BQ47" s="192"/>
      <c r="BR47" s="192"/>
      <c r="BS47" s="192"/>
      <c r="BT47" s="192"/>
      <c r="BU47" s="192"/>
      <c r="BV47" s="192"/>
      <c r="BW47" s="192"/>
      <c r="BX47" s="192"/>
      <c r="BY47" s="192"/>
      <c r="BZ47" s="192"/>
      <c r="CA47" s="192"/>
      <c r="CB47" s="192"/>
      <c r="CC47" s="192"/>
      <c r="CD47" s="192"/>
      <c r="CE47" s="192"/>
      <c r="CF47" s="192"/>
      <c r="CG47" s="192"/>
      <c r="CH47" s="192"/>
      <c r="CI47" s="192"/>
      <c r="CJ47" s="192"/>
      <c r="CK47" s="192"/>
      <c r="CL47" s="192"/>
      <c r="CM47" s="192"/>
      <c r="CN47" s="192"/>
      <c r="CO47" s="192"/>
      <c r="CP47" s="192"/>
      <c r="CQ47" s="192"/>
      <c r="CR47" s="192"/>
      <c r="CS47" s="192"/>
      <c r="CT47" s="192"/>
      <c r="CU47" s="192"/>
      <c r="CV47" s="192"/>
      <c r="CW47" s="192"/>
      <c r="CX47" s="192"/>
      <c r="CY47" s="192"/>
      <c r="CZ47" s="192"/>
      <c r="DA47" s="192"/>
      <c r="DB47" s="192"/>
      <c r="DC47" s="192"/>
      <c r="DD47" s="192"/>
      <c r="DE47" s="192"/>
      <c r="DF47" s="192"/>
      <c r="DG47" s="192"/>
      <c r="DH47" s="192"/>
      <c r="DI47" s="192"/>
      <c r="DJ47" s="192"/>
      <c r="DK47" s="192"/>
      <c r="DL47" s="192"/>
      <c r="DM47" s="192"/>
      <c r="DN47" s="192"/>
      <c r="DO47" s="192"/>
      <c r="DP47" s="192"/>
      <c r="DQ47" s="192"/>
      <c r="DR47" s="192"/>
      <c r="DS47" s="192"/>
      <c r="DT47" s="192"/>
      <c r="DU47" s="192"/>
      <c r="DV47" s="192"/>
      <c r="DW47" s="192"/>
      <c r="DX47" s="192"/>
      <c r="DY47" s="192"/>
      <c r="DZ47" s="192"/>
      <c r="EA47" s="192"/>
      <c r="EB47" s="192"/>
      <c r="EC47" s="192"/>
      <c r="ED47" s="192"/>
      <c r="EE47" s="192"/>
      <c r="EF47" s="192"/>
      <c r="EG47" s="192"/>
      <c r="EH47" s="192"/>
      <c r="EI47" s="192"/>
      <c r="EJ47" s="192"/>
      <c r="EK47" s="192"/>
      <c r="EL47" s="192"/>
      <c r="EM47" s="193"/>
    </row>
    <row r="48" spans="1:143" x14ac:dyDescent="0.3">
      <c r="A48" s="96" t="str">
        <f>IF(Requirements!A48="","",Requirements!A48)</f>
        <v/>
      </c>
      <c r="B48" s="97" t="str">
        <f>IF(Requirements!B48="","",Requirements!B48)</f>
        <v/>
      </c>
      <c r="C48" s="101"/>
      <c r="D48" s="179"/>
      <c r="E48" s="179"/>
      <c r="F48" s="179"/>
      <c r="G48" s="179"/>
      <c r="H48" s="179"/>
      <c r="I48" s="179"/>
      <c r="J48" s="179"/>
      <c r="K48" s="180"/>
      <c r="L48" s="181"/>
      <c r="M48" s="180"/>
      <c r="N48" s="181"/>
      <c r="O48" s="182"/>
      <c r="P48" s="180"/>
      <c r="Q48" s="183"/>
      <c r="R48" s="181"/>
      <c r="S48" s="179"/>
      <c r="T48" s="179"/>
      <c r="U48" s="179"/>
      <c r="V48" s="101"/>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192"/>
      <c r="BF48" s="192"/>
      <c r="BG48" s="192"/>
      <c r="BH48" s="192"/>
      <c r="BI48" s="192"/>
      <c r="BJ48" s="192"/>
      <c r="BK48" s="192"/>
      <c r="BL48" s="192"/>
      <c r="BM48" s="192"/>
      <c r="BN48" s="192"/>
      <c r="BO48" s="192"/>
      <c r="BP48" s="192"/>
      <c r="BQ48" s="192"/>
      <c r="BR48" s="192"/>
      <c r="BS48" s="192"/>
      <c r="BT48" s="192"/>
      <c r="BU48" s="192"/>
      <c r="BV48" s="192"/>
      <c r="BW48" s="192"/>
      <c r="BX48" s="192"/>
      <c r="BY48" s="192"/>
      <c r="BZ48" s="192"/>
      <c r="CA48" s="192"/>
      <c r="CB48" s="192"/>
      <c r="CC48" s="192"/>
      <c r="CD48" s="192"/>
      <c r="CE48" s="192"/>
      <c r="CF48" s="192"/>
      <c r="CG48" s="192"/>
      <c r="CH48" s="192"/>
      <c r="CI48" s="192"/>
      <c r="CJ48" s="192"/>
      <c r="CK48" s="192"/>
      <c r="CL48" s="192"/>
      <c r="CM48" s="192"/>
      <c r="CN48" s="192"/>
      <c r="CO48" s="192"/>
      <c r="CP48" s="192"/>
      <c r="CQ48" s="192"/>
      <c r="CR48" s="192"/>
      <c r="CS48" s="192"/>
      <c r="CT48" s="192"/>
      <c r="CU48" s="192"/>
      <c r="CV48" s="192"/>
      <c r="CW48" s="192"/>
      <c r="CX48" s="192"/>
      <c r="CY48" s="192"/>
      <c r="CZ48" s="192"/>
      <c r="DA48" s="192"/>
      <c r="DB48" s="192"/>
      <c r="DC48" s="192"/>
      <c r="DD48" s="192"/>
      <c r="DE48" s="192"/>
      <c r="DF48" s="192"/>
      <c r="DG48" s="192"/>
      <c r="DH48" s="192"/>
      <c r="DI48" s="192"/>
      <c r="DJ48" s="192"/>
      <c r="DK48" s="192"/>
      <c r="DL48" s="192"/>
      <c r="DM48" s="192"/>
      <c r="DN48" s="192"/>
      <c r="DO48" s="192"/>
      <c r="DP48" s="192"/>
      <c r="DQ48" s="192"/>
      <c r="DR48" s="192"/>
      <c r="DS48" s="192"/>
      <c r="DT48" s="192"/>
      <c r="DU48" s="192"/>
      <c r="DV48" s="192"/>
      <c r="DW48" s="192"/>
      <c r="DX48" s="192"/>
      <c r="DY48" s="192"/>
      <c r="DZ48" s="192"/>
      <c r="EA48" s="192"/>
      <c r="EB48" s="192"/>
      <c r="EC48" s="192"/>
      <c r="ED48" s="192"/>
      <c r="EE48" s="192"/>
      <c r="EF48" s="192"/>
      <c r="EG48" s="192"/>
      <c r="EH48" s="192"/>
      <c r="EI48" s="192"/>
      <c r="EJ48" s="192"/>
      <c r="EK48" s="192"/>
      <c r="EL48" s="192"/>
      <c r="EM48" s="193"/>
    </row>
    <row r="49" spans="1:143" x14ac:dyDescent="0.3">
      <c r="A49" s="96" t="str">
        <f>IF(Requirements!A49="","",Requirements!A49)</f>
        <v/>
      </c>
      <c r="B49" s="97" t="str">
        <f>IF(Requirements!B49="","",Requirements!B49)</f>
        <v/>
      </c>
      <c r="C49" s="101"/>
      <c r="D49" s="179"/>
      <c r="E49" s="179"/>
      <c r="F49" s="179"/>
      <c r="G49" s="179"/>
      <c r="H49" s="179"/>
      <c r="I49" s="179"/>
      <c r="J49" s="179"/>
      <c r="K49" s="180"/>
      <c r="L49" s="181"/>
      <c r="M49" s="180"/>
      <c r="N49" s="181"/>
      <c r="O49" s="182"/>
      <c r="P49" s="180"/>
      <c r="Q49" s="183"/>
      <c r="R49" s="181"/>
      <c r="S49" s="179"/>
      <c r="T49" s="179"/>
      <c r="U49" s="179"/>
      <c r="V49" s="101"/>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c r="CA49" s="192"/>
      <c r="CB49" s="192"/>
      <c r="CC49" s="192"/>
      <c r="CD49" s="192"/>
      <c r="CE49" s="192"/>
      <c r="CF49" s="192"/>
      <c r="CG49" s="192"/>
      <c r="CH49" s="192"/>
      <c r="CI49" s="192"/>
      <c r="CJ49" s="192"/>
      <c r="CK49" s="192"/>
      <c r="CL49" s="192"/>
      <c r="CM49" s="192"/>
      <c r="CN49" s="192"/>
      <c r="CO49" s="192"/>
      <c r="CP49" s="192"/>
      <c r="CQ49" s="192"/>
      <c r="CR49" s="192"/>
      <c r="CS49" s="192"/>
      <c r="CT49" s="192"/>
      <c r="CU49" s="192"/>
      <c r="CV49" s="192"/>
      <c r="CW49" s="192"/>
      <c r="CX49" s="192"/>
      <c r="CY49" s="192"/>
      <c r="CZ49" s="192"/>
      <c r="DA49" s="192"/>
      <c r="DB49" s="192"/>
      <c r="DC49" s="192"/>
      <c r="DD49" s="192"/>
      <c r="DE49" s="192"/>
      <c r="DF49" s="192"/>
      <c r="DG49" s="192"/>
      <c r="DH49" s="192"/>
      <c r="DI49" s="192"/>
      <c r="DJ49" s="192"/>
      <c r="DK49" s="192"/>
      <c r="DL49" s="192"/>
      <c r="DM49" s="192"/>
      <c r="DN49" s="192"/>
      <c r="DO49" s="192"/>
      <c r="DP49" s="192"/>
      <c r="DQ49" s="192"/>
      <c r="DR49" s="192"/>
      <c r="DS49" s="192"/>
      <c r="DT49" s="192"/>
      <c r="DU49" s="192"/>
      <c r="DV49" s="192"/>
      <c r="DW49" s="192"/>
      <c r="DX49" s="192"/>
      <c r="DY49" s="192"/>
      <c r="DZ49" s="192"/>
      <c r="EA49" s="192"/>
      <c r="EB49" s="192"/>
      <c r="EC49" s="192"/>
      <c r="ED49" s="192"/>
      <c r="EE49" s="192"/>
      <c r="EF49" s="192"/>
      <c r="EG49" s="192"/>
      <c r="EH49" s="192"/>
      <c r="EI49" s="192"/>
      <c r="EJ49" s="192"/>
      <c r="EK49" s="192"/>
      <c r="EL49" s="192"/>
      <c r="EM49" s="193"/>
    </row>
    <row r="50" spans="1:143" x14ac:dyDescent="0.3">
      <c r="A50" s="96" t="str">
        <f>IF(Requirements!A50="","",Requirements!A50)</f>
        <v/>
      </c>
      <c r="B50" s="97" t="str">
        <f>IF(Requirements!B50="","",Requirements!B50)</f>
        <v/>
      </c>
      <c r="C50" s="101"/>
      <c r="D50" s="179"/>
      <c r="E50" s="179"/>
      <c r="F50" s="179"/>
      <c r="G50" s="179"/>
      <c r="H50" s="179"/>
      <c r="I50" s="179"/>
      <c r="J50" s="179"/>
      <c r="K50" s="180"/>
      <c r="L50" s="181"/>
      <c r="M50" s="180"/>
      <c r="N50" s="181"/>
      <c r="O50" s="182"/>
      <c r="P50" s="180"/>
      <c r="Q50" s="183"/>
      <c r="R50" s="181"/>
      <c r="S50" s="179"/>
      <c r="T50" s="179"/>
      <c r="U50" s="179"/>
      <c r="V50" s="101"/>
      <c r="W50" s="192"/>
      <c r="X50" s="192"/>
      <c r="Y50" s="192"/>
      <c r="Z50" s="192"/>
      <c r="AA50" s="192"/>
      <c r="AB50" s="192"/>
      <c r="AC50" s="192"/>
      <c r="AD50" s="192"/>
      <c r="AE50" s="192"/>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192"/>
      <c r="BY50" s="192"/>
      <c r="BZ50" s="192"/>
      <c r="CA50" s="192"/>
      <c r="CB50" s="192"/>
      <c r="CC50" s="192"/>
      <c r="CD50" s="192"/>
      <c r="CE50" s="192"/>
      <c r="CF50" s="192"/>
      <c r="CG50" s="192"/>
      <c r="CH50" s="192"/>
      <c r="CI50" s="192"/>
      <c r="CJ50" s="192"/>
      <c r="CK50" s="192"/>
      <c r="CL50" s="192"/>
      <c r="CM50" s="192"/>
      <c r="CN50" s="192"/>
      <c r="CO50" s="192"/>
      <c r="CP50" s="192"/>
      <c r="CQ50" s="192"/>
      <c r="CR50" s="192"/>
      <c r="CS50" s="192"/>
      <c r="CT50" s="192"/>
      <c r="CU50" s="192"/>
      <c r="CV50" s="192"/>
      <c r="CW50" s="192"/>
      <c r="CX50" s="192"/>
      <c r="CY50" s="192"/>
      <c r="CZ50" s="192"/>
      <c r="DA50" s="192"/>
      <c r="DB50" s="192"/>
      <c r="DC50" s="192"/>
      <c r="DD50" s="192"/>
      <c r="DE50" s="192"/>
      <c r="DF50" s="192"/>
      <c r="DG50" s="192"/>
      <c r="DH50" s="192"/>
      <c r="DI50" s="192"/>
      <c r="DJ50" s="192"/>
      <c r="DK50" s="192"/>
      <c r="DL50" s="192"/>
      <c r="DM50" s="192"/>
      <c r="DN50" s="192"/>
      <c r="DO50" s="192"/>
      <c r="DP50" s="192"/>
      <c r="DQ50" s="192"/>
      <c r="DR50" s="192"/>
      <c r="DS50" s="192"/>
      <c r="DT50" s="192"/>
      <c r="DU50" s="192"/>
      <c r="DV50" s="192"/>
      <c r="DW50" s="192"/>
      <c r="DX50" s="192"/>
      <c r="DY50" s="192"/>
      <c r="DZ50" s="192"/>
      <c r="EA50" s="192"/>
      <c r="EB50" s="192"/>
      <c r="EC50" s="192"/>
      <c r="ED50" s="192"/>
      <c r="EE50" s="192"/>
      <c r="EF50" s="192"/>
      <c r="EG50" s="192"/>
      <c r="EH50" s="192"/>
      <c r="EI50" s="192"/>
      <c r="EJ50" s="192"/>
      <c r="EK50" s="192"/>
      <c r="EL50" s="192"/>
      <c r="EM50" s="193"/>
    </row>
    <row r="51" spans="1:143" x14ac:dyDescent="0.3">
      <c r="A51" s="96" t="str">
        <f>IF(Requirements!A51="","",Requirements!A51)</f>
        <v/>
      </c>
      <c r="B51" s="97" t="str">
        <f>IF(Requirements!B51="","",Requirements!B51)</f>
        <v/>
      </c>
      <c r="C51" s="101"/>
      <c r="D51" s="179"/>
      <c r="E51" s="179"/>
      <c r="F51" s="179"/>
      <c r="G51" s="179"/>
      <c r="H51" s="179"/>
      <c r="I51" s="179"/>
      <c r="J51" s="179"/>
      <c r="K51" s="180"/>
      <c r="L51" s="181"/>
      <c r="M51" s="180"/>
      <c r="N51" s="181"/>
      <c r="O51" s="182"/>
      <c r="P51" s="180"/>
      <c r="Q51" s="183"/>
      <c r="R51" s="181"/>
      <c r="S51" s="179"/>
      <c r="T51" s="179"/>
      <c r="U51" s="179"/>
      <c r="V51" s="101"/>
      <c r="W51" s="192"/>
      <c r="X51" s="192"/>
      <c r="Y51" s="192"/>
      <c r="Z51" s="192"/>
      <c r="AA51" s="192"/>
      <c r="AB51" s="192"/>
      <c r="AC51" s="192"/>
      <c r="AD51" s="192"/>
      <c r="AE51" s="192"/>
      <c r="AF51" s="192"/>
      <c r="AG51" s="192"/>
      <c r="AH51" s="192"/>
      <c r="AI51" s="192"/>
      <c r="AJ51" s="192"/>
      <c r="AK51" s="192"/>
      <c r="AL51" s="192"/>
      <c r="AM51" s="192"/>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2"/>
      <c r="BQ51" s="192"/>
      <c r="BR51" s="192"/>
      <c r="BS51" s="192"/>
      <c r="BT51" s="192"/>
      <c r="BU51" s="192"/>
      <c r="BV51" s="192"/>
      <c r="BW51" s="192"/>
      <c r="BX51" s="192"/>
      <c r="BY51" s="192"/>
      <c r="BZ51" s="192"/>
      <c r="CA51" s="192"/>
      <c r="CB51" s="192"/>
      <c r="CC51" s="192"/>
      <c r="CD51" s="192"/>
      <c r="CE51" s="192"/>
      <c r="CF51" s="192"/>
      <c r="CG51" s="192"/>
      <c r="CH51" s="192"/>
      <c r="CI51" s="192"/>
      <c r="CJ51" s="192"/>
      <c r="CK51" s="192"/>
      <c r="CL51" s="192"/>
      <c r="CM51" s="192"/>
      <c r="CN51" s="192"/>
      <c r="CO51" s="192"/>
      <c r="CP51" s="192"/>
      <c r="CQ51" s="192"/>
      <c r="CR51" s="192"/>
      <c r="CS51" s="192"/>
      <c r="CT51" s="192"/>
      <c r="CU51" s="192"/>
      <c r="CV51" s="192"/>
      <c r="CW51" s="192"/>
      <c r="CX51" s="192"/>
      <c r="CY51" s="192"/>
      <c r="CZ51" s="192"/>
      <c r="DA51" s="192"/>
      <c r="DB51" s="192"/>
      <c r="DC51" s="192"/>
      <c r="DD51" s="192"/>
      <c r="DE51" s="192"/>
      <c r="DF51" s="192"/>
      <c r="DG51" s="192"/>
      <c r="DH51" s="192"/>
      <c r="DI51" s="192"/>
      <c r="DJ51" s="192"/>
      <c r="DK51" s="192"/>
      <c r="DL51" s="192"/>
      <c r="DM51" s="192"/>
      <c r="DN51" s="192"/>
      <c r="DO51" s="192"/>
      <c r="DP51" s="192"/>
      <c r="DQ51" s="192"/>
      <c r="DR51" s="192"/>
      <c r="DS51" s="192"/>
      <c r="DT51" s="192"/>
      <c r="DU51" s="192"/>
      <c r="DV51" s="192"/>
      <c r="DW51" s="192"/>
      <c r="DX51" s="192"/>
      <c r="DY51" s="192"/>
      <c r="DZ51" s="192"/>
      <c r="EA51" s="192"/>
      <c r="EB51" s="192"/>
      <c r="EC51" s="192"/>
      <c r="ED51" s="192"/>
      <c r="EE51" s="192"/>
      <c r="EF51" s="192"/>
      <c r="EG51" s="192"/>
      <c r="EH51" s="192"/>
      <c r="EI51" s="192"/>
      <c r="EJ51" s="192"/>
      <c r="EK51" s="192"/>
      <c r="EL51" s="192"/>
      <c r="EM51" s="193"/>
    </row>
    <row r="52" spans="1:143" x14ac:dyDescent="0.3">
      <c r="A52" s="96" t="str">
        <f>IF(Requirements!A52="","",Requirements!A52)</f>
        <v/>
      </c>
      <c r="B52" s="97" t="str">
        <f>IF(Requirements!B52="","",Requirements!B52)</f>
        <v/>
      </c>
      <c r="C52" s="101"/>
      <c r="D52" s="179"/>
      <c r="E52" s="179"/>
      <c r="F52" s="179"/>
      <c r="G52" s="179"/>
      <c r="H52" s="179"/>
      <c r="I52" s="179"/>
      <c r="J52" s="179"/>
      <c r="K52" s="180"/>
      <c r="L52" s="181"/>
      <c r="M52" s="180"/>
      <c r="N52" s="181"/>
      <c r="O52" s="182"/>
      <c r="P52" s="180"/>
      <c r="Q52" s="183"/>
      <c r="R52" s="181"/>
      <c r="S52" s="179"/>
      <c r="T52" s="179"/>
      <c r="U52" s="179"/>
      <c r="V52" s="101"/>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2"/>
      <c r="BQ52" s="192"/>
      <c r="BR52" s="192"/>
      <c r="BS52" s="192"/>
      <c r="BT52" s="192"/>
      <c r="BU52" s="192"/>
      <c r="BV52" s="192"/>
      <c r="BW52" s="192"/>
      <c r="BX52" s="192"/>
      <c r="BY52" s="192"/>
      <c r="BZ52" s="192"/>
      <c r="CA52" s="192"/>
      <c r="CB52" s="192"/>
      <c r="CC52" s="192"/>
      <c r="CD52" s="192"/>
      <c r="CE52" s="192"/>
      <c r="CF52" s="192"/>
      <c r="CG52" s="192"/>
      <c r="CH52" s="192"/>
      <c r="CI52" s="192"/>
      <c r="CJ52" s="192"/>
      <c r="CK52" s="192"/>
      <c r="CL52" s="192"/>
      <c r="CM52" s="192"/>
      <c r="CN52" s="192"/>
      <c r="CO52" s="192"/>
      <c r="CP52" s="192"/>
      <c r="CQ52" s="192"/>
      <c r="CR52" s="192"/>
      <c r="CS52" s="192"/>
      <c r="CT52" s="192"/>
      <c r="CU52" s="192"/>
      <c r="CV52" s="192"/>
      <c r="CW52" s="192"/>
      <c r="CX52" s="192"/>
      <c r="CY52" s="192"/>
      <c r="CZ52" s="192"/>
      <c r="DA52" s="192"/>
      <c r="DB52" s="192"/>
      <c r="DC52" s="192"/>
      <c r="DD52" s="192"/>
      <c r="DE52" s="192"/>
      <c r="DF52" s="192"/>
      <c r="DG52" s="192"/>
      <c r="DH52" s="192"/>
      <c r="DI52" s="192"/>
      <c r="DJ52" s="192"/>
      <c r="DK52" s="192"/>
      <c r="DL52" s="192"/>
      <c r="DM52" s="192"/>
      <c r="DN52" s="192"/>
      <c r="DO52" s="192"/>
      <c r="DP52" s="192"/>
      <c r="DQ52" s="192"/>
      <c r="DR52" s="192"/>
      <c r="DS52" s="192"/>
      <c r="DT52" s="192"/>
      <c r="DU52" s="192"/>
      <c r="DV52" s="192"/>
      <c r="DW52" s="192"/>
      <c r="DX52" s="192"/>
      <c r="DY52" s="192"/>
      <c r="DZ52" s="192"/>
      <c r="EA52" s="192"/>
      <c r="EB52" s="192"/>
      <c r="EC52" s="192"/>
      <c r="ED52" s="192"/>
      <c r="EE52" s="192"/>
      <c r="EF52" s="192"/>
      <c r="EG52" s="192"/>
      <c r="EH52" s="192"/>
      <c r="EI52" s="192"/>
      <c r="EJ52" s="192"/>
      <c r="EK52" s="192"/>
      <c r="EL52" s="192"/>
      <c r="EM52" s="193"/>
    </row>
    <row r="53" spans="1:143" x14ac:dyDescent="0.3">
      <c r="A53" s="96" t="str">
        <f>IF(Requirements!A53="","",Requirements!A53)</f>
        <v/>
      </c>
      <c r="B53" s="97" t="str">
        <f>IF(Requirements!B53="","",Requirements!B53)</f>
        <v/>
      </c>
      <c r="C53" s="101"/>
      <c r="D53" s="179"/>
      <c r="E53" s="179"/>
      <c r="F53" s="179"/>
      <c r="G53" s="179"/>
      <c r="H53" s="179"/>
      <c r="I53" s="179"/>
      <c r="J53" s="179"/>
      <c r="K53" s="180"/>
      <c r="L53" s="181"/>
      <c r="M53" s="180"/>
      <c r="N53" s="181"/>
      <c r="O53" s="182"/>
      <c r="P53" s="180"/>
      <c r="Q53" s="183"/>
      <c r="R53" s="181"/>
      <c r="S53" s="179"/>
      <c r="T53" s="179"/>
      <c r="U53" s="179"/>
      <c r="V53" s="101"/>
      <c r="W53" s="192"/>
      <c r="X53" s="192"/>
      <c r="Y53" s="192"/>
      <c r="Z53" s="192"/>
      <c r="AA53" s="192"/>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2"/>
      <c r="BR53" s="192"/>
      <c r="BS53" s="192"/>
      <c r="BT53" s="192"/>
      <c r="BU53" s="192"/>
      <c r="BV53" s="192"/>
      <c r="BW53" s="192"/>
      <c r="BX53" s="192"/>
      <c r="BY53" s="192"/>
      <c r="BZ53" s="192"/>
      <c r="CA53" s="192"/>
      <c r="CB53" s="192"/>
      <c r="CC53" s="192"/>
      <c r="CD53" s="192"/>
      <c r="CE53" s="192"/>
      <c r="CF53" s="192"/>
      <c r="CG53" s="192"/>
      <c r="CH53" s="192"/>
      <c r="CI53" s="192"/>
      <c r="CJ53" s="192"/>
      <c r="CK53" s="192"/>
      <c r="CL53" s="192"/>
      <c r="CM53" s="192"/>
      <c r="CN53" s="192"/>
      <c r="CO53" s="192"/>
      <c r="CP53" s="192"/>
      <c r="CQ53" s="192"/>
      <c r="CR53" s="192"/>
      <c r="CS53" s="192"/>
      <c r="CT53" s="192"/>
      <c r="CU53" s="192"/>
      <c r="CV53" s="192"/>
      <c r="CW53" s="192"/>
      <c r="CX53" s="192"/>
      <c r="CY53" s="192"/>
      <c r="CZ53" s="192"/>
      <c r="DA53" s="192"/>
      <c r="DB53" s="192"/>
      <c r="DC53" s="192"/>
      <c r="DD53" s="192"/>
      <c r="DE53" s="192"/>
      <c r="DF53" s="192"/>
      <c r="DG53" s="192"/>
      <c r="DH53" s="192"/>
      <c r="DI53" s="192"/>
      <c r="DJ53" s="192"/>
      <c r="DK53" s="192"/>
      <c r="DL53" s="192"/>
      <c r="DM53" s="192"/>
      <c r="DN53" s="192"/>
      <c r="DO53" s="192"/>
      <c r="DP53" s="192"/>
      <c r="DQ53" s="192"/>
      <c r="DR53" s="192"/>
      <c r="DS53" s="192"/>
      <c r="DT53" s="192"/>
      <c r="DU53" s="192"/>
      <c r="DV53" s="192"/>
      <c r="DW53" s="192"/>
      <c r="DX53" s="192"/>
      <c r="DY53" s="192"/>
      <c r="DZ53" s="192"/>
      <c r="EA53" s="192"/>
      <c r="EB53" s="192"/>
      <c r="EC53" s="192"/>
      <c r="ED53" s="192"/>
      <c r="EE53" s="192"/>
      <c r="EF53" s="192"/>
      <c r="EG53" s="192"/>
      <c r="EH53" s="192"/>
      <c r="EI53" s="192"/>
      <c r="EJ53" s="192"/>
      <c r="EK53" s="192"/>
      <c r="EL53" s="192"/>
      <c r="EM53" s="193"/>
    </row>
    <row r="54" spans="1:143" x14ac:dyDescent="0.3">
      <c r="A54" s="96" t="str">
        <f>IF(Requirements!A54="","",Requirements!A54)</f>
        <v/>
      </c>
      <c r="B54" s="97" t="str">
        <f>IF(Requirements!B54="","",Requirements!B54)</f>
        <v/>
      </c>
      <c r="C54" s="101"/>
      <c r="D54" s="179"/>
      <c r="E54" s="179"/>
      <c r="F54" s="179"/>
      <c r="G54" s="179"/>
      <c r="H54" s="179"/>
      <c r="I54" s="179"/>
      <c r="J54" s="179"/>
      <c r="K54" s="180"/>
      <c r="L54" s="181"/>
      <c r="M54" s="180"/>
      <c r="N54" s="181"/>
      <c r="O54" s="182"/>
      <c r="P54" s="180"/>
      <c r="Q54" s="183"/>
      <c r="R54" s="181"/>
      <c r="S54" s="179"/>
      <c r="T54" s="179"/>
      <c r="U54" s="179"/>
      <c r="V54" s="101"/>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2"/>
      <c r="BQ54" s="192"/>
      <c r="BR54" s="192"/>
      <c r="BS54" s="192"/>
      <c r="BT54" s="192"/>
      <c r="BU54" s="192"/>
      <c r="BV54" s="192"/>
      <c r="BW54" s="192"/>
      <c r="BX54" s="192"/>
      <c r="BY54" s="192"/>
      <c r="BZ54" s="192"/>
      <c r="CA54" s="192"/>
      <c r="CB54" s="192"/>
      <c r="CC54" s="192"/>
      <c r="CD54" s="192"/>
      <c r="CE54" s="192"/>
      <c r="CF54" s="192"/>
      <c r="CG54" s="192"/>
      <c r="CH54" s="192"/>
      <c r="CI54" s="192"/>
      <c r="CJ54" s="192"/>
      <c r="CK54" s="192"/>
      <c r="CL54" s="192"/>
      <c r="CM54" s="192"/>
      <c r="CN54" s="192"/>
      <c r="CO54" s="192"/>
      <c r="CP54" s="192"/>
      <c r="CQ54" s="192"/>
      <c r="CR54" s="192"/>
      <c r="CS54" s="192"/>
      <c r="CT54" s="192"/>
      <c r="CU54" s="192"/>
      <c r="CV54" s="192"/>
      <c r="CW54" s="192"/>
      <c r="CX54" s="192"/>
      <c r="CY54" s="192"/>
      <c r="CZ54" s="192"/>
      <c r="DA54" s="192"/>
      <c r="DB54" s="192"/>
      <c r="DC54" s="192"/>
      <c r="DD54" s="192"/>
      <c r="DE54" s="192"/>
      <c r="DF54" s="192"/>
      <c r="DG54" s="192"/>
      <c r="DH54" s="192"/>
      <c r="DI54" s="192"/>
      <c r="DJ54" s="192"/>
      <c r="DK54" s="192"/>
      <c r="DL54" s="192"/>
      <c r="DM54" s="192"/>
      <c r="DN54" s="192"/>
      <c r="DO54" s="192"/>
      <c r="DP54" s="192"/>
      <c r="DQ54" s="192"/>
      <c r="DR54" s="192"/>
      <c r="DS54" s="192"/>
      <c r="DT54" s="192"/>
      <c r="DU54" s="192"/>
      <c r="DV54" s="192"/>
      <c r="DW54" s="192"/>
      <c r="DX54" s="192"/>
      <c r="DY54" s="192"/>
      <c r="DZ54" s="192"/>
      <c r="EA54" s="192"/>
      <c r="EB54" s="192"/>
      <c r="EC54" s="192"/>
      <c r="ED54" s="192"/>
      <c r="EE54" s="192"/>
      <c r="EF54" s="192"/>
      <c r="EG54" s="192"/>
      <c r="EH54" s="192"/>
      <c r="EI54" s="192"/>
      <c r="EJ54" s="192"/>
      <c r="EK54" s="192"/>
      <c r="EL54" s="192"/>
      <c r="EM54" s="193"/>
    </row>
    <row r="55" spans="1:143" x14ac:dyDescent="0.3">
      <c r="A55" s="96" t="str">
        <f>IF(Requirements!A55="","",Requirements!A55)</f>
        <v/>
      </c>
      <c r="B55" s="97" t="str">
        <f>IF(Requirements!B55="","",Requirements!B55)</f>
        <v/>
      </c>
      <c r="C55" s="101"/>
      <c r="D55" s="179"/>
      <c r="E55" s="179"/>
      <c r="F55" s="179"/>
      <c r="G55" s="179"/>
      <c r="H55" s="179"/>
      <c r="I55" s="179"/>
      <c r="J55" s="179"/>
      <c r="K55" s="180"/>
      <c r="L55" s="181"/>
      <c r="M55" s="180"/>
      <c r="N55" s="181"/>
      <c r="O55" s="182"/>
      <c r="P55" s="180"/>
      <c r="Q55" s="183"/>
      <c r="R55" s="181"/>
      <c r="S55" s="179"/>
      <c r="T55" s="179"/>
      <c r="U55" s="179"/>
      <c r="V55" s="101"/>
      <c r="W55" s="192"/>
      <c r="X55" s="192"/>
      <c r="Y55" s="192"/>
      <c r="Z55" s="192"/>
      <c r="AA55" s="192"/>
      <c r="AB55" s="192"/>
      <c r="AC55" s="192"/>
      <c r="AD55" s="192"/>
      <c r="AE55" s="192"/>
      <c r="AF55" s="192"/>
      <c r="AG55" s="192"/>
      <c r="AH55" s="192"/>
      <c r="AI55" s="192"/>
      <c r="AJ55" s="192"/>
      <c r="AK55" s="192"/>
      <c r="AL55" s="192"/>
      <c r="AM55" s="192"/>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2"/>
      <c r="BQ55" s="192"/>
      <c r="BR55" s="192"/>
      <c r="BS55" s="192"/>
      <c r="BT55" s="192"/>
      <c r="BU55" s="192"/>
      <c r="BV55" s="192"/>
      <c r="BW55" s="192"/>
      <c r="BX55" s="192"/>
      <c r="BY55" s="192"/>
      <c r="BZ55" s="192"/>
      <c r="CA55" s="192"/>
      <c r="CB55" s="192"/>
      <c r="CC55" s="192"/>
      <c r="CD55" s="192"/>
      <c r="CE55" s="192"/>
      <c r="CF55" s="192"/>
      <c r="CG55" s="192"/>
      <c r="CH55" s="192"/>
      <c r="CI55" s="192"/>
      <c r="CJ55" s="192"/>
      <c r="CK55" s="192"/>
      <c r="CL55" s="192"/>
      <c r="CM55" s="192"/>
      <c r="CN55" s="192"/>
      <c r="CO55" s="192"/>
      <c r="CP55" s="192"/>
      <c r="CQ55" s="192"/>
      <c r="CR55" s="192"/>
      <c r="CS55" s="192"/>
      <c r="CT55" s="192"/>
      <c r="CU55" s="192"/>
      <c r="CV55" s="192"/>
      <c r="CW55" s="192"/>
      <c r="CX55" s="192"/>
      <c r="CY55" s="192"/>
      <c r="CZ55" s="192"/>
      <c r="DA55" s="192"/>
      <c r="DB55" s="192"/>
      <c r="DC55" s="192"/>
      <c r="DD55" s="192"/>
      <c r="DE55" s="192"/>
      <c r="DF55" s="192"/>
      <c r="DG55" s="192"/>
      <c r="DH55" s="192"/>
      <c r="DI55" s="192"/>
      <c r="DJ55" s="192"/>
      <c r="DK55" s="192"/>
      <c r="DL55" s="192"/>
      <c r="DM55" s="192"/>
      <c r="DN55" s="192"/>
      <c r="DO55" s="192"/>
      <c r="DP55" s="192"/>
      <c r="DQ55" s="192"/>
      <c r="DR55" s="192"/>
      <c r="DS55" s="192"/>
      <c r="DT55" s="192"/>
      <c r="DU55" s="192"/>
      <c r="DV55" s="192"/>
      <c r="DW55" s="192"/>
      <c r="DX55" s="192"/>
      <c r="DY55" s="192"/>
      <c r="DZ55" s="192"/>
      <c r="EA55" s="192"/>
      <c r="EB55" s="192"/>
      <c r="EC55" s="192"/>
      <c r="ED55" s="192"/>
      <c r="EE55" s="192"/>
      <c r="EF55" s="192"/>
      <c r="EG55" s="192"/>
      <c r="EH55" s="192"/>
      <c r="EI55" s="192"/>
      <c r="EJ55" s="192"/>
      <c r="EK55" s="192"/>
      <c r="EL55" s="192"/>
      <c r="EM55" s="193"/>
    </row>
    <row r="56" spans="1:143" x14ac:dyDescent="0.3">
      <c r="A56" s="96" t="str">
        <f>IF(Requirements!A56="","",Requirements!A56)</f>
        <v/>
      </c>
      <c r="B56" s="97" t="str">
        <f>IF(Requirements!B56="","",Requirements!B56)</f>
        <v/>
      </c>
      <c r="C56" s="101"/>
      <c r="D56" s="179"/>
      <c r="E56" s="179"/>
      <c r="F56" s="179"/>
      <c r="G56" s="179"/>
      <c r="H56" s="179"/>
      <c r="I56" s="179"/>
      <c r="J56" s="179"/>
      <c r="K56" s="180"/>
      <c r="L56" s="181"/>
      <c r="M56" s="180"/>
      <c r="N56" s="181"/>
      <c r="O56" s="182"/>
      <c r="P56" s="180"/>
      <c r="Q56" s="183"/>
      <c r="R56" s="181"/>
      <c r="S56" s="179"/>
      <c r="T56" s="179"/>
      <c r="U56" s="179"/>
      <c r="V56" s="101"/>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92"/>
      <c r="AV56" s="192"/>
      <c r="AW56" s="192"/>
      <c r="AX56" s="192"/>
      <c r="AY56" s="192"/>
      <c r="AZ56" s="192"/>
      <c r="BA56" s="192"/>
      <c r="BB56" s="192"/>
      <c r="BC56" s="192"/>
      <c r="BD56" s="192"/>
      <c r="BE56" s="192"/>
      <c r="BF56" s="192"/>
      <c r="BG56" s="192"/>
      <c r="BH56" s="192"/>
      <c r="BI56" s="192"/>
      <c r="BJ56" s="192"/>
      <c r="BK56" s="192"/>
      <c r="BL56" s="192"/>
      <c r="BM56" s="192"/>
      <c r="BN56" s="192"/>
      <c r="BO56" s="192"/>
      <c r="BP56" s="192"/>
      <c r="BQ56" s="192"/>
      <c r="BR56" s="192"/>
      <c r="BS56" s="192"/>
      <c r="BT56" s="192"/>
      <c r="BU56" s="192"/>
      <c r="BV56" s="192"/>
      <c r="BW56" s="192"/>
      <c r="BX56" s="192"/>
      <c r="BY56" s="192"/>
      <c r="BZ56" s="192"/>
      <c r="CA56" s="192"/>
      <c r="CB56" s="192"/>
      <c r="CC56" s="192"/>
      <c r="CD56" s="192"/>
      <c r="CE56" s="192"/>
      <c r="CF56" s="192"/>
      <c r="CG56" s="192"/>
      <c r="CH56" s="192"/>
      <c r="CI56" s="192"/>
      <c r="CJ56" s="192"/>
      <c r="CK56" s="192"/>
      <c r="CL56" s="192"/>
      <c r="CM56" s="192"/>
      <c r="CN56" s="192"/>
      <c r="CO56" s="192"/>
      <c r="CP56" s="192"/>
      <c r="CQ56" s="192"/>
      <c r="CR56" s="192"/>
      <c r="CS56" s="192"/>
      <c r="CT56" s="192"/>
      <c r="CU56" s="192"/>
      <c r="CV56" s="192"/>
      <c r="CW56" s="192"/>
      <c r="CX56" s="192"/>
      <c r="CY56" s="192"/>
      <c r="CZ56" s="192"/>
      <c r="DA56" s="192"/>
      <c r="DB56" s="192"/>
      <c r="DC56" s="192"/>
      <c r="DD56" s="192"/>
      <c r="DE56" s="192"/>
      <c r="DF56" s="192"/>
      <c r="DG56" s="192"/>
      <c r="DH56" s="192"/>
      <c r="DI56" s="192"/>
      <c r="DJ56" s="192"/>
      <c r="DK56" s="192"/>
      <c r="DL56" s="192"/>
      <c r="DM56" s="192"/>
      <c r="DN56" s="192"/>
      <c r="DO56" s="192"/>
      <c r="DP56" s="192"/>
      <c r="DQ56" s="192"/>
      <c r="DR56" s="192"/>
      <c r="DS56" s="192"/>
      <c r="DT56" s="192"/>
      <c r="DU56" s="192"/>
      <c r="DV56" s="192"/>
      <c r="DW56" s="192"/>
      <c r="DX56" s="192"/>
      <c r="DY56" s="192"/>
      <c r="DZ56" s="192"/>
      <c r="EA56" s="192"/>
      <c r="EB56" s="192"/>
      <c r="EC56" s="192"/>
      <c r="ED56" s="192"/>
      <c r="EE56" s="192"/>
      <c r="EF56" s="192"/>
      <c r="EG56" s="192"/>
      <c r="EH56" s="192"/>
      <c r="EI56" s="192"/>
      <c r="EJ56" s="192"/>
      <c r="EK56" s="192"/>
      <c r="EL56" s="192"/>
      <c r="EM56" s="193"/>
    </row>
    <row r="57" spans="1:143" x14ac:dyDescent="0.3">
      <c r="A57" s="96" t="str">
        <f>IF(Requirements!A57="","",Requirements!A57)</f>
        <v/>
      </c>
      <c r="B57" s="97" t="str">
        <f>IF(Requirements!B57="","",Requirements!B57)</f>
        <v/>
      </c>
      <c r="C57" s="101"/>
      <c r="D57" s="179"/>
      <c r="E57" s="179"/>
      <c r="F57" s="179"/>
      <c r="G57" s="179"/>
      <c r="H57" s="179"/>
      <c r="I57" s="179"/>
      <c r="J57" s="179"/>
      <c r="K57" s="180"/>
      <c r="L57" s="181"/>
      <c r="M57" s="180"/>
      <c r="N57" s="181"/>
      <c r="O57" s="182"/>
      <c r="P57" s="180"/>
      <c r="Q57" s="183"/>
      <c r="R57" s="181"/>
      <c r="S57" s="179"/>
      <c r="T57" s="179"/>
      <c r="U57" s="179"/>
      <c r="V57" s="101"/>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192"/>
      <c r="BO57" s="192"/>
      <c r="BP57" s="192"/>
      <c r="BQ57" s="192"/>
      <c r="BR57" s="192"/>
      <c r="BS57" s="192"/>
      <c r="BT57" s="192"/>
      <c r="BU57" s="192"/>
      <c r="BV57" s="192"/>
      <c r="BW57" s="192"/>
      <c r="BX57" s="192"/>
      <c r="BY57" s="192"/>
      <c r="BZ57" s="192"/>
      <c r="CA57" s="192"/>
      <c r="CB57" s="192"/>
      <c r="CC57" s="192"/>
      <c r="CD57" s="192"/>
      <c r="CE57" s="192"/>
      <c r="CF57" s="192"/>
      <c r="CG57" s="192"/>
      <c r="CH57" s="192"/>
      <c r="CI57" s="192"/>
      <c r="CJ57" s="192"/>
      <c r="CK57" s="192"/>
      <c r="CL57" s="192"/>
      <c r="CM57" s="192"/>
      <c r="CN57" s="192"/>
      <c r="CO57" s="192"/>
      <c r="CP57" s="192"/>
      <c r="CQ57" s="192"/>
      <c r="CR57" s="192"/>
      <c r="CS57" s="192"/>
      <c r="CT57" s="192"/>
      <c r="CU57" s="192"/>
      <c r="CV57" s="192"/>
      <c r="CW57" s="192"/>
      <c r="CX57" s="192"/>
      <c r="CY57" s="192"/>
      <c r="CZ57" s="192"/>
      <c r="DA57" s="192"/>
      <c r="DB57" s="192"/>
      <c r="DC57" s="192"/>
      <c r="DD57" s="192"/>
      <c r="DE57" s="192"/>
      <c r="DF57" s="192"/>
      <c r="DG57" s="192"/>
      <c r="DH57" s="192"/>
      <c r="DI57" s="192"/>
      <c r="DJ57" s="192"/>
      <c r="DK57" s="192"/>
      <c r="DL57" s="192"/>
      <c r="DM57" s="192"/>
      <c r="DN57" s="192"/>
      <c r="DO57" s="192"/>
      <c r="DP57" s="192"/>
      <c r="DQ57" s="192"/>
      <c r="DR57" s="192"/>
      <c r="DS57" s="192"/>
      <c r="DT57" s="192"/>
      <c r="DU57" s="192"/>
      <c r="DV57" s="192"/>
      <c r="DW57" s="192"/>
      <c r="DX57" s="192"/>
      <c r="DY57" s="192"/>
      <c r="DZ57" s="192"/>
      <c r="EA57" s="192"/>
      <c r="EB57" s="192"/>
      <c r="EC57" s="192"/>
      <c r="ED57" s="192"/>
      <c r="EE57" s="192"/>
      <c r="EF57" s="192"/>
      <c r="EG57" s="192"/>
      <c r="EH57" s="192"/>
      <c r="EI57" s="192"/>
      <c r="EJ57" s="192"/>
      <c r="EK57" s="192"/>
      <c r="EL57" s="192"/>
      <c r="EM57" s="193"/>
    </row>
    <row r="58" spans="1:143" x14ac:dyDescent="0.3">
      <c r="A58" s="96" t="str">
        <f>IF(Requirements!A58="","",Requirements!A58)</f>
        <v/>
      </c>
      <c r="B58" s="97" t="str">
        <f>IF(Requirements!B58="","",Requirements!B58)</f>
        <v/>
      </c>
      <c r="C58" s="101"/>
      <c r="D58" s="179"/>
      <c r="E58" s="179"/>
      <c r="F58" s="179"/>
      <c r="G58" s="179"/>
      <c r="H58" s="179"/>
      <c r="I58" s="179"/>
      <c r="J58" s="179"/>
      <c r="K58" s="180"/>
      <c r="L58" s="181"/>
      <c r="M58" s="180"/>
      <c r="N58" s="181"/>
      <c r="O58" s="182"/>
      <c r="P58" s="180"/>
      <c r="Q58" s="183"/>
      <c r="R58" s="181"/>
      <c r="S58" s="179"/>
      <c r="T58" s="179"/>
      <c r="U58" s="179"/>
      <c r="V58" s="101"/>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192"/>
      <c r="BB58" s="192"/>
      <c r="BC58" s="192"/>
      <c r="BD58" s="192"/>
      <c r="BE58" s="192"/>
      <c r="BF58" s="192"/>
      <c r="BG58" s="192"/>
      <c r="BH58" s="192"/>
      <c r="BI58" s="192"/>
      <c r="BJ58" s="192"/>
      <c r="BK58" s="192"/>
      <c r="BL58" s="192"/>
      <c r="BM58" s="192"/>
      <c r="BN58" s="192"/>
      <c r="BO58" s="192"/>
      <c r="BP58" s="192"/>
      <c r="BQ58" s="192"/>
      <c r="BR58" s="192"/>
      <c r="BS58" s="192"/>
      <c r="BT58" s="192"/>
      <c r="BU58" s="192"/>
      <c r="BV58" s="192"/>
      <c r="BW58" s="192"/>
      <c r="BX58" s="192"/>
      <c r="BY58" s="192"/>
      <c r="BZ58" s="192"/>
      <c r="CA58" s="192"/>
      <c r="CB58" s="192"/>
      <c r="CC58" s="192"/>
      <c r="CD58" s="192"/>
      <c r="CE58" s="192"/>
      <c r="CF58" s="192"/>
      <c r="CG58" s="192"/>
      <c r="CH58" s="192"/>
      <c r="CI58" s="192"/>
      <c r="CJ58" s="192"/>
      <c r="CK58" s="192"/>
      <c r="CL58" s="192"/>
      <c r="CM58" s="192"/>
      <c r="CN58" s="192"/>
      <c r="CO58" s="192"/>
      <c r="CP58" s="192"/>
      <c r="CQ58" s="192"/>
      <c r="CR58" s="192"/>
      <c r="CS58" s="192"/>
      <c r="CT58" s="192"/>
      <c r="CU58" s="192"/>
      <c r="CV58" s="192"/>
      <c r="CW58" s="192"/>
      <c r="CX58" s="192"/>
      <c r="CY58" s="192"/>
      <c r="CZ58" s="192"/>
      <c r="DA58" s="192"/>
      <c r="DB58" s="192"/>
      <c r="DC58" s="192"/>
      <c r="DD58" s="192"/>
      <c r="DE58" s="192"/>
      <c r="DF58" s="192"/>
      <c r="DG58" s="192"/>
      <c r="DH58" s="192"/>
      <c r="DI58" s="192"/>
      <c r="DJ58" s="192"/>
      <c r="DK58" s="192"/>
      <c r="DL58" s="192"/>
      <c r="DM58" s="192"/>
      <c r="DN58" s="192"/>
      <c r="DO58" s="192"/>
      <c r="DP58" s="192"/>
      <c r="DQ58" s="192"/>
      <c r="DR58" s="192"/>
      <c r="DS58" s="192"/>
      <c r="DT58" s="192"/>
      <c r="DU58" s="192"/>
      <c r="DV58" s="192"/>
      <c r="DW58" s="192"/>
      <c r="DX58" s="192"/>
      <c r="DY58" s="192"/>
      <c r="DZ58" s="192"/>
      <c r="EA58" s="192"/>
      <c r="EB58" s="192"/>
      <c r="EC58" s="192"/>
      <c r="ED58" s="192"/>
      <c r="EE58" s="192"/>
      <c r="EF58" s="192"/>
      <c r="EG58" s="192"/>
      <c r="EH58" s="192"/>
      <c r="EI58" s="192"/>
      <c r="EJ58" s="192"/>
      <c r="EK58" s="192"/>
      <c r="EL58" s="192"/>
      <c r="EM58" s="193"/>
    </row>
    <row r="59" spans="1:143" x14ac:dyDescent="0.3">
      <c r="A59" s="96" t="str">
        <f>IF(Requirements!A59="","",Requirements!A59)</f>
        <v/>
      </c>
      <c r="B59" s="97" t="str">
        <f>IF(Requirements!B59="","",Requirements!B59)</f>
        <v/>
      </c>
      <c r="C59" s="101"/>
      <c r="D59" s="179"/>
      <c r="E59" s="179"/>
      <c r="F59" s="179"/>
      <c r="G59" s="179"/>
      <c r="H59" s="179"/>
      <c r="I59" s="179"/>
      <c r="J59" s="179"/>
      <c r="K59" s="180"/>
      <c r="L59" s="181"/>
      <c r="M59" s="180"/>
      <c r="N59" s="181"/>
      <c r="O59" s="182"/>
      <c r="P59" s="180"/>
      <c r="Q59" s="183"/>
      <c r="R59" s="181"/>
      <c r="S59" s="179"/>
      <c r="T59" s="179"/>
      <c r="U59" s="179"/>
      <c r="V59" s="101"/>
      <c r="W59" s="192"/>
      <c r="X59" s="192"/>
      <c r="Y59" s="192"/>
      <c r="Z59" s="192"/>
      <c r="AA59" s="192"/>
      <c r="AB59" s="192"/>
      <c r="AC59" s="192"/>
      <c r="AD59" s="192"/>
      <c r="AE59" s="192"/>
      <c r="AF59" s="192"/>
      <c r="AG59" s="192"/>
      <c r="AH59" s="192"/>
      <c r="AI59" s="192"/>
      <c r="AJ59" s="192"/>
      <c r="AK59" s="192"/>
      <c r="AL59" s="192"/>
      <c r="AM59" s="192"/>
      <c r="AN59" s="192"/>
      <c r="AO59" s="192"/>
      <c r="AP59" s="192"/>
      <c r="AQ59" s="192"/>
      <c r="AR59" s="192"/>
      <c r="AS59" s="192"/>
      <c r="AT59" s="192"/>
      <c r="AU59" s="192"/>
      <c r="AV59" s="192"/>
      <c r="AW59" s="192"/>
      <c r="AX59" s="192"/>
      <c r="AY59" s="192"/>
      <c r="AZ59" s="192"/>
      <c r="BA59" s="192"/>
      <c r="BB59" s="192"/>
      <c r="BC59" s="192"/>
      <c r="BD59" s="192"/>
      <c r="BE59" s="192"/>
      <c r="BF59" s="192"/>
      <c r="BG59" s="192"/>
      <c r="BH59" s="192"/>
      <c r="BI59" s="192"/>
      <c r="BJ59" s="192"/>
      <c r="BK59" s="192"/>
      <c r="BL59" s="192"/>
      <c r="BM59" s="192"/>
      <c r="BN59" s="192"/>
      <c r="BO59" s="192"/>
      <c r="BP59" s="192"/>
      <c r="BQ59" s="192"/>
      <c r="BR59" s="192"/>
      <c r="BS59" s="192"/>
      <c r="BT59" s="192"/>
      <c r="BU59" s="192"/>
      <c r="BV59" s="192"/>
      <c r="BW59" s="192"/>
      <c r="BX59" s="192"/>
      <c r="BY59" s="192"/>
      <c r="BZ59" s="192"/>
      <c r="CA59" s="192"/>
      <c r="CB59" s="192"/>
      <c r="CC59" s="192"/>
      <c r="CD59" s="192"/>
      <c r="CE59" s="192"/>
      <c r="CF59" s="192"/>
      <c r="CG59" s="192"/>
      <c r="CH59" s="192"/>
      <c r="CI59" s="192"/>
      <c r="CJ59" s="192"/>
      <c r="CK59" s="192"/>
      <c r="CL59" s="192"/>
      <c r="CM59" s="192"/>
      <c r="CN59" s="192"/>
      <c r="CO59" s="192"/>
      <c r="CP59" s="192"/>
      <c r="CQ59" s="192"/>
      <c r="CR59" s="192"/>
      <c r="CS59" s="192"/>
      <c r="CT59" s="192"/>
      <c r="CU59" s="192"/>
      <c r="CV59" s="192"/>
      <c r="CW59" s="192"/>
      <c r="CX59" s="192"/>
      <c r="CY59" s="192"/>
      <c r="CZ59" s="192"/>
      <c r="DA59" s="192"/>
      <c r="DB59" s="192"/>
      <c r="DC59" s="192"/>
      <c r="DD59" s="192"/>
      <c r="DE59" s="192"/>
      <c r="DF59" s="192"/>
      <c r="DG59" s="192"/>
      <c r="DH59" s="192"/>
      <c r="DI59" s="192"/>
      <c r="DJ59" s="192"/>
      <c r="DK59" s="192"/>
      <c r="DL59" s="192"/>
      <c r="DM59" s="192"/>
      <c r="DN59" s="192"/>
      <c r="DO59" s="192"/>
      <c r="DP59" s="192"/>
      <c r="DQ59" s="192"/>
      <c r="DR59" s="192"/>
      <c r="DS59" s="192"/>
      <c r="DT59" s="192"/>
      <c r="DU59" s="192"/>
      <c r="DV59" s="192"/>
      <c r="DW59" s="192"/>
      <c r="DX59" s="192"/>
      <c r="DY59" s="192"/>
      <c r="DZ59" s="192"/>
      <c r="EA59" s="192"/>
      <c r="EB59" s="192"/>
      <c r="EC59" s="192"/>
      <c r="ED59" s="192"/>
      <c r="EE59" s="192"/>
      <c r="EF59" s="192"/>
      <c r="EG59" s="192"/>
      <c r="EH59" s="192"/>
      <c r="EI59" s="192"/>
      <c r="EJ59" s="192"/>
      <c r="EK59" s="192"/>
      <c r="EL59" s="192"/>
      <c r="EM59" s="193"/>
    </row>
    <row r="60" spans="1:143" x14ac:dyDescent="0.3">
      <c r="A60" s="96" t="str">
        <f>IF(Requirements!A60="","",Requirements!A60)</f>
        <v/>
      </c>
      <c r="B60" s="97" t="str">
        <f>IF(Requirements!B60="","",Requirements!B60)</f>
        <v/>
      </c>
      <c r="C60" s="101"/>
      <c r="D60" s="179"/>
      <c r="E60" s="179"/>
      <c r="F60" s="179"/>
      <c r="G60" s="179"/>
      <c r="H60" s="179"/>
      <c r="I60" s="179"/>
      <c r="J60" s="179"/>
      <c r="K60" s="180"/>
      <c r="L60" s="181"/>
      <c r="M60" s="180"/>
      <c r="N60" s="181"/>
      <c r="O60" s="182"/>
      <c r="P60" s="180"/>
      <c r="Q60" s="183"/>
      <c r="R60" s="181"/>
      <c r="S60" s="179"/>
      <c r="T60" s="179"/>
      <c r="U60" s="179"/>
      <c r="V60" s="101"/>
      <c r="W60" s="192"/>
      <c r="X60" s="192"/>
      <c r="Y60" s="192"/>
      <c r="Z60" s="192"/>
      <c r="AA60" s="192"/>
      <c r="AB60" s="192"/>
      <c r="AC60" s="192"/>
      <c r="AD60" s="192"/>
      <c r="AE60" s="192"/>
      <c r="AF60" s="192"/>
      <c r="AG60" s="192"/>
      <c r="AH60" s="192"/>
      <c r="AI60" s="192"/>
      <c r="AJ60" s="192"/>
      <c r="AK60" s="192"/>
      <c r="AL60" s="192"/>
      <c r="AM60" s="192"/>
      <c r="AN60" s="192"/>
      <c r="AO60" s="192"/>
      <c r="AP60" s="192"/>
      <c r="AQ60" s="192"/>
      <c r="AR60" s="192"/>
      <c r="AS60" s="192"/>
      <c r="AT60" s="192"/>
      <c r="AU60" s="192"/>
      <c r="AV60" s="192"/>
      <c r="AW60" s="192"/>
      <c r="AX60" s="192"/>
      <c r="AY60" s="192"/>
      <c r="AZ60" s="192"/>
      <c r="BA60" s="192"/>
      <c r="BB60" s="192"/>
      <c r="BC60" s="192"/>
      <c r="BD60" s="192"/>
      <c r="BE60" s="192"/>
      <c r="BF60" s="192"/>
      <c r="BG60" s="192"/>
      <c r="BH60" s="192"/>
      <c r="BI60" s="192"/>
      <c r="BJ60" s="192"/>
      <c r="BK60" s="192"/>
      <c r="BL60" s="192"/>
      <c r="BM60" s="192"/>
      <c r="BN60" s="192"/>
      <c r="BO60" s="192"/>
      <c r="BP60" s="192"/>
      <c r="BQ60" s="192"/>
      <c r="BR60" s="192"/>
      <c r="BS60" s="192"/>
      <c r="BT60" s="192"/>
      <c r="BU60" s="192"/>
      <c r="BV60" s="192"/>
      <c r="BW60" s="192"/>
      <c r="BX60" s="192"/>
      <c r="BY60" s="192"/>
      <c r="BZ60" s="192"/>
      <c r="CA60" s="192"/>
      <c r="CB60" s="192"/>
      <c r="CC60" s="192"/>
      <c r="CD60" s="192"/>
      <c r="CE60" s="192"/>
      <c r="CF60" s="192"/>
      <c r="CG60" s="192"/>
      <c r="CH60" s="192"/>
      <c r="CI60" s="192"/>
      <c r="CJ60" s="192"/>
      <c r="CK60" s="192"/>
      <c r="CL60" s="192"/>
      <c r="CM60" s="192"/>
      <c r="CN60" s="192"/>
      <c r="CO60" s="192"/>
      <c r="CP60" s="192"/>
      <c r="CQ60" s="192"/>
      <c r="CR60" s="192"/>
      <c r="CS60" s="192"/>
      <c r="CT60" s="192"/>
      <c r="CU60" s="192"/>
      <c r="CV60" s="192"/>
      <c r="CW60" s="192"/>
      <c r="CX60" s="192"/>
      <c r="CY60" s="192"/>
      <c r="CZ60" s="192"/>
      <c r="DA60" s="192"/>
      <c r="DB60" s="192"/>
      <c r="DC60" s="192"/>
      <c r="DD60" s="192"/>
      <c r="DE60" s="192"/>
      <c r="DF60" s="192"/>
      <c r="DG60" s="192"/>
      <c r="DH60" s="192"/>
      <c r="DI60" s="192"/>
      <c r="DJ60" s="192"/>
      <c r="DK60" s="192"/>
      <c r="DL60" s="192"/>
      <c r="DM60" s="192"/>
      <c r="DN60" s="192"/>
      <c r="DO60" s="192"/>
      <c r="DP60" s="192"/>
      <c r="DQ60" s="192"/>
      <c r="DR60" s="192"/>
      <c r="DS60" s="192"/>
      <c r="DT60" s="192"/>
      <c r="DU60" s="192"/>
      <c r="DV60" s="192"/>
      <c r="DW60" s="192"/>
      <c r="DX60" s="192"/>
      <c r="DY60" s="192"/>
      <c r="DZ60" s="192"/>
      <c r="EA60" s="192"/>
      <c r="EB60" s="192"/>
      <c r="EC60" s="192"/>
      <c r="ED60" s="192"/>
      <c r="EE60" s="192"/>
      <c r="EF60" s="192"/>
      <c r="EG60" s="192"/>
      <c r="EH60" s="192"/>
      <c r="EI60" s="192"/>
      <c r="EJ60" s="192"/>
      <c r="EK60" s="192"/>
      <c r="EL60" s="192"/>
      <c r="EM60" s="193"/>
    </row>
    <row r="61" spans="1:143" x14ac:dyDescent="0.3">
      <c r="A61" s="96" t="str">
        <f>IF(Requirements!A61="","",Requirements!A61)</f>
        <v/>
      </c>
      <c r="B61" s="97" t="str">
        <f>IF(Requirements!B61="","",Requirements!B61)</f>
        <v/>
      </c>
      <c r="C61" s="101"/>
      <c r="D61" s="179"/>
      <c r="E61" s="179"/>
      <c r="F61" s="179"/>
      <c r="G61" s="179"/>
      <c r="H61" s="179"/>
      <c r="I61" s="179"/>
      <c r="J61" s="179"/>
      <c r="K61" s="180"/>
      <c r="L61" s="181"/>
      <c r="M61" s="180"/>
      <c r="N61" s="181"/>
      <c r="O61" s="182"/>
      <c r="P61" s="180"/>
      <c r="Q61" s="183"/>
      <c r="R61" s="181"/>
      <c r="S61" s="179"/>
      <c r="T61" s="179"/>
      <c r="U61" s="179"/>
      <c r="V61" s="101"/>
      <c r="W61" s="192"/>
      <c r="X61" s="192"/>
      <c r="Y61" s="192"/>
      <c r="Z61" s="192"/>
      <c r="AA61" s="192"/>
      <c r="AB61" s="192"/>
      <c r="AC61" s="192"/>
      <c r="AD61" s="192"/>
      <c r="AE61" s="192"/>
      <c r="AF61" s="192"/>
      <c r="AG61" s="192"/>
      <c r="AH61" s="192"/>
      <c r="AI61" s="192"/>
      <c r="AJ61" s="192"/>
      <c r="AK61" s="192"/>
      <c r="AL61" s="192"/>
      <c r="AM61" s="192"/>
      <c r="AN61" s="192"/>
      <c r="AO61" s="192"/>
      <c r="AP61" s="192"/>
      <c r="AQ61" s="192"/>
      <c r="AR61" s="192"/>
      <c r="AS61" s="192"/>
      <c r="AT61" s="192"/>
      <c r="AU61" s="192"/>
      <c r="AV61" s="192"/>
      <c r="AW61" s="192"/>
      <c r="AX61" s="192"/>
      <c r="AY61" s="192"/>
      <c r="AZ61" s="192"/>
      <c r="BA61" s="192"/>
      <c r="BB61" s="192"/>
      <c r="BC61" s="192"/>
      <c r="BD61" s="192"/>
      <c r="BE61" s="192"/>
      <c r="BF61" s="192"/>
      <c r="BG61" s="192"/>
      <c r="BH61" s="192"/>
      <c r="BI61" s="192"/>
      <c r="BJ61" s="192"/>
      <c r="BK61" s="192"/>
      <c r="BL61" s="192"/>
      <c r="BM61" s="192"/>
      <c r="BN61" s="192"/>
      <c r="BO61" s="192"/>
      <c r="BP61" s="192"/>
      <c r="BQ61" s="192"/>
      <c r="BR61" s="192"/>
      <c r="BS61" s="192"/>
      <c r="BT61" s="192"/>
      <c r="BU61" s="192"/>
      <c r="BV61" s="192"/>
      <c r="BW61" s="192"/>
      <c r="BX61" s="192"/>
      <c r="BY61" s="192"/>
      <c r="BZ61" s="192"/>
      <c r="CA61" s="192"/>
      <c r="CB61" s="192"/>
      <c r="CC61" s="192"/>
      <c r="CD61" s="192"/>
      <c r="CE61" s="192"/>
      <c r="CF61" s="192"/>
      <c r="CG61" s="192"/>
      <c r="CH61" s="192"/>
      <c r="CI61" s="192"/>
      <c r="CJ61" s="192"/>
      <c r="CK61" s="192"/>
      <c r="CL61" s="192"/>
      <c r="CM61" s="192"/>
      <c r="CN61" s="192"/>
      <c r="CO61" s="192"/>
      <c r="CP61" s="192"/>
      <c r="CQ61" s="192"/>
      <c r="CR61" s="192"/>
      <c r="CS61" s="192"/>
      <c r="CT61" s="192"/>
      <c r="CU61" s="192"/>
      <c r="CV61" s="192"/>
      <c r="CW61" s="192"/>
      <c r="CX61" s="192"/>
      <c r="CY61" s="192"/>
      <c r="CZ61" s="192"/>
      <c r="DA61" s="192"/>
      <c r="DB61" s="192"/>
      <c r="DC61" s="192"/>
      <c r="DD61" s="192"/>
      <c r="DE61" s="192"/>
      <c r="DF61" s="192"/>
      <c r="DG61" s="192"/>
      <c r="DH61" s="192"/>
      <c r="DI61" s="192"/>
      <c r="DJ61" s="192"/>
      <c r="DK61" s="192"/>
      <c r="DL61" s="192"/>
      <c r="DM61" s="192"/>
      <c r="DN61" s="192"/>
      <c r="DO61" s="192"/>
      <c r="DP61" s="192"/>
      <c r="DQ61" s="192"/>
      <c r="DR61" s="192"/>
      <c r="DS61" s="192"/>
      <c r="DT61" s="192"/>
      <c r="DU61" s="192"/>
      <c r="DV61" s="192"/>
      <c r="DW61" s="192"/>
      <c r="DX61" s="192"/>
      <c r="DY61" s="192"/>
      <c r="DZ61" s="192"/>
      <c r="EA61" s="192"/>
      <c r="EB61" s="192"/>
      <c r="EC61" s="192"/>
      <c r="ED61" s="192"/>
      <c r="EE61" s="192"/>
      <c r="EF61" s="192"/>
      <c r="EG61" s="192"/>
      <c r="EH61" s="192"/>
      <c r="EI61" s="192"/>
      <c r="EJ61" s="192"/>
      <c r="EK61" s="192"/>
      <c r="EL61" s="192"/>
      <c r="EM61" s="193"/>
    </row>
    <row r="62" spans="1:143" x14ac:dyDescent="0.3">
      <c r="A62" s="96" t="str">
        <f>IF(Requirements!A62="","",Requirements!A62)</f>
        <v/>
      </c>
      <c r="B62" s="97" t="str">
        <f>IF(Requirements!B62="","",Requirements!B62)</f>
        <v/>
      </c>
      <c r="C62" s="101"/>
      <c r="D62" s="179"/>
      <c r="E62" s="179"/>
      <c r="F62" s="179"/>
      <c r="G62" s="179"/>
      <c r="H62" s="179"/>
      <c r="I62" s="179"/>
      <c r="J62" s="179"/>
      <c r="K62" s="180"/>
      <c r="L62" s="181"/>
      <c r="M62" s="180"/>
      <c r="N62" s="181"/>
      <c r="O62" s="182"/>
      <c r="P62" s="180"/>
      <c r="Q62" s="183"/>
      <c r="R62" s="181"/>
      <c r="S62" s="179"/>
      <c r="T62" s="179"/>
      <c r="U62" s="179"/>
      <c r="V62" s="101"/>
      <c r="W62" s="192"/>
      <c r="X62" s="192"/>
      <c r="Y62" s="192"/>
      <c r="Z62" s="192"/>
      <c r="AA62" s="192"/>
      <c r="AB62" s="192"/>
      <c r="AC62" s="192"/>
      <c r="AD62" s="192"/>
      <c r="AE62" s="192"/>
      <c r="AF62" s="192"/>
      <c r="AG62" s="192"/>
      <c r="AH62" s="192"/>
      <c r="AI62" s="192"/>
      <c r="AJ62" s="192"/>
      <c r="AK62" s="192"/>
      <c r="AL62" s="192"/>
      <c r="AM62" s="192"/>
      <c r="AN62" s="192"/>
      <c r="AO62" s="192"/>
      <c r="AP62" s="192"/>
      <c r="AQ62" s="192"/>
      <c r="AR62" s="192"/>
      <c r="AS62" s="192"/>
      <c r="AT62" s="192"/>
      <c r="AU62" s="192"/>
      <c r="AV62" s="192"/>
      <c r="AW62" s="192"/>
      <c r="AX62" s="192"/>
      <c r="AY62" s="192"/>
      <c r="AZ62" s="192"/>
      <c r="BA62" s="192"/>
      <c r="BB62" s="192"/>
      <c r="BC62" s="192"/>
      <c r="BD62" s="192"/>
      <c r="BE62" s="192"/>
      <c r="BF62" s="192"/>
      <c r="BG62" s="192"/>
      <c r="BH62" s="192"/>
      <c r="BI62" s="192"/>
      <c r="BJ62" s="192"/>
      <c r="BK62" s="192"/>
      <c r="BL62" s="192"/>
      <c r="BM62" s="192"/>
      <c r="BN62" s="192"/>
      <c r="BO62" s="192"/>
      <c r="BP62" s="192"/>
      <c r="BQ62" s="192"/>
      <c r="BR62" s="192"/>
      <c r="BS62" s="192"/>
      <c r="BT62" s="192"/>
      <c r="BU62" s="192"/>
      <c r="BV62" s="192"/>
      <c r="BW62" s="192"/>
      <c r="BX62" s="192"/>
      <c r="BY62" s="192"/>
      <c r="BZ62" s="192"/>
      <c r="CA62" s="192"/>
      <c r="CB62" s="192"/>
      <c r="CC62" s="192"/>
      <c r="CD62" s="192"/>
      <c r="CE62" s="192"/>
      <c r="CF62" s="192"/>
      <c r="CG62" s="192"/>
      <c r="CH62" s="192"/>
      <c r="CI62" s="192"/>
      <c r="CJ62" s="192"/>
      <c r="CK62" s="192"/>
      <c r="CL62" s="192"/>
      <c r="CM62" s="192"/>
      <c r="CN62" s="192"/>
      <c r="CO62" s="192"/>
      <c r="CP62" s="192"/>
      <c r="CQ62" s="192"/>
      <c r="CR62" s="192"/>
      <c r="CS62" s="192"/>
      <c r="CT62" s="192"/>
      <c r="CU62" s="192"/>
      <c r="CV62" s="192"/>
      <c r="CW62" s="192"/>
      <c r="CX62" s="192"/>
      <c r="CY62" s="192"/>
      <c r="CZ62" s="192"/>
      <c r="DA62" s="192"/>
      <c r="DB62" s="192"/>
      <c r="DC62" s="192"/>
      <c r="DD62" s="192"/>
      <c r="DE62" s="192"/>
      <c r="DF62" s="192"/>
      <c r="DG62" s="192"/>
      <c r="DH62" s="192"/>
      <c r="DI62" s="192"/>
      <c r="DJ62" s="192"/>
      <c r="DK62" s="192"/>
      <c r="DL62" s="192"/>
      <c r="DM62" s="192"/>
      <c r="DN62" s="192"/>
      <c r="DO62" s="192"/>
      <c r="DP62" s="192"/>
      <c r="DQ62" s="192"/>
      <c r="DR62" s="192"/>
      <c r="DS62" s="192"/>
      <c r="DT62" s="192"/>
      <c r="DU62" s="192"/>
      <c r="DV62" s="192"/>
      <c r="DW62" s="192"/>
      <c r="DX62" s="192"/>
      <c r="DY62" s="192"/>
      <c r="DZ62" s="192"/>
      <c r="EA62" s="192"/>
      <c r="EB62" s="192"/>
      <c r="EC62" s="192"/>
      <c r="ED62" s="192"/>
      <c r="EE62" s="192"/>
      <c r="EF62" s="192"/>
      <c r="EG62" s="192"/>
      <c r="EH62" s="192"/>
      <c r="EI62" s="192"/>
      <c r="EJ62" s="192"/>
      <c r="EK62" s="192"/>
      <c r="EL62" s="192"/>
      <c r="EM62" s="193"/>
    </row>
    <row r="63" spans="1:143" x14ac:dyDescent="0.3">
      <c r="A63" s="96" t="str">
        <f>IF(Requirements!A63="","",Requirements!A63)</f>
        <v/>
      </c>
      <c r="B63" s="97" t="str">
        <f>IF(Requirements!B63="","",Requirements!B63)</f>
        <v/>
      </c>
      <c r="C63" s="101"/>
      <c r="D63" s="179"/>
      <c r="E63" s="179"/>
      <c r="F63" s="179"/>
      <c r="G63" s="179"/>
      <c r="H63" s="179"/>
      <c r="I63" s="179"/>
      <c r="J63" s="179"/>
      <c r="K63" s="180"/>
      <c r="L63" s="181"/>
      <c r="M63" s="180"/>
      <c r="N63" s="181"/>
      <c r="O63" s="182"/>
      <c r="P63" s="180"/>
      <c r="Q63" s="183"/>
      <c r="R63" s="181"/>
      <c r="S63" s="179"/>
      <c r="T63" s="179"/>
      <c r="U63" s="179"/>
      <c r="V63" s="101"/>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2"/>
      <c r="AS63" s="192"/>
      <c r="AT63" s="192"/>
      <c r="AU63" s="192"/>
      <c r="AV63" s="192"/>
      <c r="AW63" s="192"/>
      <c r="AX63" s="192"/>
      <c r="AY63" s="192"/>
      <c r="AZ63" s="192"/>
      <c r="BA63" s="192"/>
      <c r="BB63" s="192"/>
      <c r="BC63" s="192"/>
      <c r="BD63" s="192"/>
      <c r="BE63" s="192"/>
      <c r="BF63" s="192"/>
      <c r="BG63" s="192"/>
      <c r="BH63" s="192"/>
      <c r="BI63" s="192"/>
      <c r="BJ63" s="192"/>
      <c r="BK63" s="192"/>
      <c r="BL63" s="192"/>
      <c r="BM63" s="192"/>
      <c r="BN63" s="192"/>
      <c r="BO63" s="192"/>
      <c r="BP63" s="192"/>
      <c r="BQ63" s="192"/>
      <c r="BR63" s="192"/>
      <c r="BS63" s="192"/>
      <c r="BT63" s="192"/>
      <c r="BU63" s="192"/>
      <c r="BV63" s="192"/>
      <c r="BW63" s="192"/>
      <c r="BX63" s="192"/>
      <c r="BY63" s="192"/>
      <c r="BZ63" s="192"/>
      <c r="CA63" s="192"/>
      <c r="CB63" s="192"/>
      <c r="CC63" s="192"/>
      <c r="CD63" s="192"/>
      <c r="CE63" s="192"/>
      <c r="CF63" s="192"/>
      <c r="CG63" s="192"/>
      <c r="CH63" s="192"/>
      <c r="CI63" s="192"/>
      <c r="CJ63" s="192"/>
      <c r="CK63" s="192"/>
      <c r="CL63" s="192"/>
      <c r="CM63" s="192"/>
      <c r="CN63" s="192"/>
      <c r="CO63" s="192"/>
      <c r="CP63" s="192"/>
      <c r="CQ63" s="192"/>
      <c r="CR63" s="192"/>
      <c r="CS63" s="192"/>
      <c r="CT63" s="192"/>
      <c r="CU63" s="192"/>
      <c r="CV63" s="192"/>
      <c r="CW63" s="192"/>
      <c r="CX63" s="192"/>
      <c r="CY63" s="192"/>
      <c r="CZ63" s="192"/>
      <c r="DA63" s="192"/>
      <c r="DB63" s="192"/>
      <c r="DC63" s="192"/>
      <c r="DD63" s="192"/>
      <c r="DE63" s="192"/>
      <c r="DF63" s="192"/>
      <c r="DG63" s="192"/>
      <c r="DH63" s="192"/>
      <c r="DI63" s="192"/>
      <c r="DJ63" s="192"/>
      <c r="DK63" s="192"/>
      <c r="DL63" s="192"/>
      <c r="DM63" s="192"/>
      <c r="DN63" s="192"/>
      <c r="DO63" s="192"/>
      <c r="DP63" s="192"/>
      <c r="DQ63" s="192"/>
      <c r="DR63" s="192"/>
      <c r="DS63" s="192"/>
      <c r="DT63" s="192"/>
      <c r="DU63" s="192"/>
      <c r="DV63" s="192"/>
      <c r="DW63" s="192"/>
      <c r="DX63" s="192"/>
      <c r="DY63" s="192"/>
      <c r="DZ63" s="192"/>
      <c r="EA63" s="192"/>
      <c r="EB63" s="192"/>
      <c r="EC63" s="192"/>
      <c r="ED63" s="192"/>
      <c r="EE63" s="192"/>
      <c r="EF63" s="192"/>
      <c r="EG63" s="192"/>
      <c r="EH63" s="192"/>
      <c r="EI63" s="192"/>
      <c r="EJ63" s="192"/>
      <c r="EK63" s="192"/>
      <c r="EL63" s="192"/>
      <c r="EM63" s="193"/>
    </row>
    <row r="64" spans="1:143" x14ac:dyDescent="0.3">
      <c r="A64" s="96" t="str">
        <f>IF(Requirements!A64="","",Requirements!A64)</f>
        <v/>
      </c>
      <c r="B64" s="97" t="str">
        <f>IF(Requirements!B64="","",Requirements!B64)</f>
        <v/>
      </c>
      <c r="C64" s="101"/>
      <c r="D64" s="179"/>
      <c r="E64" s="179"/>
      <c r="F64" s="179"/>
      <c r="G64" s="179"/>
      <c r="H64" s="179"/>
      <c r="I64" s="179"/>
      <c r="J64" s="179"/>
      <c r="K64" s="180"/>
      <c r="L64" s="181"/>
      <c r="M64" s="180"/>
      <c r="N64" s="181"/>
      <c r="O64" s="182"/>
      <c r="P64" s="180"/>
      <c r="Q64" s="183"/>
      <c r="R64" s="181"/>
      <c r="S64" s="179"/>
      <c r="T64" s="179"/>
      <c r="U64" s="179"/>
      <c r="V64" s="101"/>
      <c r="W64" s="192"/>
      <c r="X64" s="192"/>
      <c r="Y64" s="192"/>
      <c r="Z64" s="192"/>
      <c r="AA64" s="192"/>
      <c r="AB64" s="192"/>
      <c r="AC64" s="192"/>
      <c r="AD64" s="192"/>
      <c r="AE64" s="192"/>
      <c r="AF64" s="192"/>
      <c r="AG64" s="192"/>
      <c r="AH64" s="192"/>
      <c r="AI64" s="192"/>
      <c r="AJ64" s="192"/>
      <c r="AK64" s="192"/>
      <c r="AL64" s="192"/>
      <c r="AM64" s="192"/>
      <c r="AN64" s="192"/>
      <c r="AO64" s="192"/>
      <c r="AP64" s="192"/>
      <c r="AQ64" s="192"/>
      <c r="AR64" s="192"/>
      <c r="AS64" s="192"/>
      <c r="AT64" s="192"/>
      <c r="AU64" s="192"/>
      <c r="AV64" s="192"/>
      <c r="AW64" s="192"/>
      <c r="AX64" s="192"/>
      <c r="AY64" s="192"/>
      <c r="AZ64" s="192"/>
      <c r="BA64" s="192"/>
      <c r="BB64" s="192"/>
      <c r="BC64" s="192"/>
      <c r="BD64" s="192"/>
      <c r="BE64" s="192"/>
      <c r="BF64" s="192"/>
      <c r="BG64" s="192"/>
      <c r="BH64" s="192"/>
      <c r="BI64" s="192"/>
      <c r="BJ64" s="192"/>
      <c r="BK64" s="192"/>
      <c r="BL64" s="192"/>
      <c r="BM64" s="192"/>
      <c r="BN64" s="192"/>
      <c r="BO64" s="192"/>
      <c r="BP64" s="192"/>
      <c r="BQ64" s="192"/>
      <c r="BR64" s="192"/>
      <c r="BS64" s="192"/>
      <c r="BT64" s="192"/>
      <c r="BU64" s="192"/>
      <c r="BV64" s="192"/>
      <c r="BW64" s="192"/>
      <c r="BX64" s="192"/>
      <c r="BY64" s="192"/>
      <c r="BZ64" s="192"/>
      <c r="CA64" s="192"/>
      <c r="CB64" s="192"/>
      <c r="CC64" s="192"/>
      <c r="CD64" s="192"/>
      <c r="CE64" s="192"/>
      <c r="CF64" s="192"/>
      <c r="CG64" s="192"/>
      <c r="CH64" s="192"/>
      <c r="CI64" s="192"/>
      <c r="CJ64" s="192"/>
      <c r="CK64" s="192"/>
      <c r="CL64" s="192"/>
      <c r="CM64" s="192"/>
      <c r="CN64" s="192"/>
      <c r="CO64" s="192"/>
      <c r="CP64" s="192"/>
      <c r="CQ64" s="192"/>
      <c r="CR64" s="192"/>
      <c r="CS64" s="192"/>
      <c r="CT64" s="192"/>
      <c r="CU64" s="192"/>
      <c r="CV64" s="192"/>
      <c r="CW64" s="192"/>
      <c r="CX64" s="192"/>
      <c r="CY64" s="192"/>
      <c r="CZ64" s="192"/>
      <c r="DA64" s="192"/>
      <c r="DB64" s="192"/>
      <c r="DC64" s="192"/>
      <c r="DD64" s="192"/>
      <c r="DE64" s="192"/>
      <c r="DF64" s="192"/>
      <c r="DG64" s="192"/>
      <c r="DH64" s="192"/>
      <c r="DI64" s="192"/>
      <c r="DJ64" s="192"/>
      <c r="DK64" s="192"/>
      <c r="DL64" s="192"/>
      <c r="DM64" s="192"/>
      <c r="DN64" s="192"/>
      <c r="DO64" s="192"/>
      <c r="DP64" s="192"/>
      <c r="DQ64" s="192"/>
      <c r="DR64" s="192"/>
      <c r="DS64" s="192"/>
      <c r="DT64" s="192"/>
      <c r="DU64" s="192"/>
      <c r="DV64" s="192"/>
      <c r="DW64" s="192"/>
      <c r="DX64" s="192"/>
      <c r="DY64" s="192"/>
      <c r="DZ64" s="192"/>
      <c r="EA64" s="192"/>
      <c r="EB64" s="192"/>
      <c r="EC64" s="192"/>
      <c r="ED64" s="192"/>
      <c r="EE64" s="192"/>
      <c r="EF64" s="192"/>
      <c r="EG64" s="192"/>
      <c r="EH64" s="192"/>
      <c r="EI64" s="192"/>
      <c r="EJ64" s="192"/>
      <c r="EK64" s="192"/>
      <c r="EL64" s="192"/>
      <c r="EM64" s="193"/>
    </row>
    <row r="65" spans="1:143" x14ac:dyDescent="0.3">
      <c r="A65" s="96" t="str">
        <f>IF(Requirements!A65="","",Requirements!A65)</f>
        <v/>
      </c>
      <c r="B65" s="97" t="str">
        <f>IF(Requirements!B65="","",Requirements!B65)</f>
        <v/>
      </c>
      <c r="C65" s="101"/>
      <c r="D65" s="179"/>
      <c r="E65" s="179"/>
      <c r="F65" s="179"/>
      <c r="G65" s="179"/>
      <c r="H65" s="179"/>
      <c r="I65" s="179"/>
      <c r="J65" s="179"/>
      <c r="K65" s="180"/>
      <c r="L65" s="181"/>
      <c r="M65" s="180"/>
      <c r="N65" s="181"/>
      <c r="O65" s="182"/>
      <c r="P65" s="180"/>
      <c r="Q65" s="183"/>
      <c r="R65" s="181"/>
      <c r="S65" s="179"/>
      <c r="T65" s="179"/>
      <c r="U65" s="179"/>
      <c r="V65" s="101"/>
      <c r="W65" s="192"/>
      <c r="X65" s="192"/>
      <c r="Y65" s="192"/>
      <c r="Z65" s="192"/>
      <c r="AA65" s="192"/>
      <c r="AB65" s="192"/>
      <c r="AC65" s="192"/>
      <c r="AD65" s="192"/>
      <c r="AE65" s="192"/>
      <c r="AF65" s="192"/>
      <c r="AG65" s="192"/>
      <c r="AH65" s="192"/>
      <c r="AI65" s="192"/>
      <c r="AJ65" s="192"/>
      <c r="AK65" s="192"/>
      <c r="AL65" s="192"/>
      <c r="AM65" s="192"/>
      <c r="AN65" s="192"/>
      <c r="AO65" s="192"/>
      <c r="AP65" s="192"/>
      <c r="AQ65" s="192"/>
      <c r="AR65" s="192"/>
      <c r="AS65" s="192"/>
      <c r="AT65" s="192"/>
      <c r="AU65" s="192"/>
      <c r="AV65" s="192"/>
      <c r="AW65" s="192"/>
      <c r="AX65" s="192"/>
      <c r="AY65" s="192"/>
      <c r="AZ65" s="192"/>
      <c r="BA65" s="192"/>
      <c r="BB65" s="192"/>
      <c r="BC65" s="192"/>
      <c r="BD65" s="192"/>
      <c r="BE65" s="192"/>
      <c r="BF65" s="192"/>
      <c r="BG65" s="192"/>
      <c r="BH65" s="192"/>
      <c r="BI65" s="192"/>
      <c r="BJ65" s="192"/>
      <c r="BK65" s="192"/>
      <c r="BL65" s="192"/>
      <c r="BM65" s="192"/>
      <c r="BN65" s="192"/>
      <c r="BO65" s="192"/>
      <c r="BP65" s="192"/>
      <c r="BQ65" s="192"/>
      <c r="BR65" s="192"/>
      <c r="BS65" s="192"/>
      <c r="BT65" s="192"/>
      <c r="BU65" s="192"/>
      <c r="BV65" s="192"/>
      <c r="BW65" s="192"/>
      <c r="BX65" s="192"/>
      <c r="BY65" s="192"/>
      <c r="BZ65" s="192"/>
      <c r="CA65" s="192"/>
      <c r="CB65" s="192"/>
      <c r="CC65" s="192"/>
      <c r="CD65" s="192"/>
      <c r="CE65" s="192"/>
      <c r="CF65" s="192"/>
      <c r="CG65" s="192"/>
      <c r="CH65" s="192"/>
      <c r="CI65" s="192"/>
      <c r="CJ65" s="192"/>
      <c r="CK65" s="192"/>
      <c r="CL65" s="192"/>
      <c r="CM65" s="192"/>
      <c r="CN65" s="192"/>
      <c r="CO65" s="192"/>
      <c r="CP65" s="192"/>
      <c r="CQ65" s="192"/>
      <c r="CR65" s="192"/>
      <c r="CS65" s="192"/>
      <c r="CT65" s="192"/>
      <c r="CU65" s="192"/>
      <c r="CV65" s="192"/>
      <c r="CW65" s="192"/>
      <c r="CX65" s="192"/>
      <c r="CY65" s="192"/>
      <c r="CZ65" s="192"/>
      <c r="DA65" s="192"/>
      <c r="DB65" s="192"/>
      <c r="DC65" s="192"/>
      <c r="DD65" s="192"/>
      <c r="DE65" s="192"/>
      <c r="DF65" s="192"/>
      <c r="DG65" s="192"/>
      <c r="DH65" s="192"/>
      <c r="DI65" s="192"/>
      <c r="DJ65" s="192"/>
      <c r="DK65" s="192"/>
      <c r="DL65" s="192"/>
      <c r="DM65" s="192"/>
      <c r="DN65" s="192"/>
      <c r="DO65" s="192"/>
      <c r="DP65" s="192"/>
      <c r="DQ65" s="192"/>
      <c r="DR65" s="192"/>
      <c r="DS65" s="192"/>
      <c r="DT65" s="192"/>
      <c r="DU65" s="192"/>
      <c r="DV65" s="192"/>
      <c r="DW65" s="192"/>
      <c r="DX65" s="192"/>
      <c r="DY65" s="192"/>
      <c r="DZ65" s="192"/>
      <c r="EA65" s="192"/>
      <c r="EB65" s="192"/>
      <c r="EC65" s="192"/>
      <c r="ED65" s="192"/>
      <c r="EE65" s="192"/>
      <c r="EF65" s="192"/>
      <c r="EG65" s="192"/>
      <c r="EH65" s="192"/>
      <c r="EI65" s="192"/>
      <c r="EJ65" s="192"/>
      <c r="EK65" s="192"/>
      <c r="EL65" s="192"/>
      <c r="EM65" s="193"/>
    </row>
    <row r="66" spans="1:143" x14ac:dyDescent="0.3">
      <c r="A66" s="96" t="str">
        <f>IF(Requirements!A66="","",Requirements!A66)</f>
        <v/>
      </c>
      <c r="B66" s="97" t="str">
        <f>IF(Requirements!B66="","",Requirements!B66)</f>
        <v/>
      </c>
      <c r="C66" s="101"/>
      <c r="D66" s="179"/>
      <c r="E66" s="179"/>
      <c r="F66" s="179"/>
      <c r="G66" s="179"/>
      <c r="H66" s="179"/>
      <c r="I66" s="179"/>
      <c r="J66" s="179"/>
      <c r="K66" s="180"/>
      <c r="L66" s="181"/>
      <c r="M66" s="180"/>
      <c r="N66" s="181"/>
      <c r="O66" s="182"/>
      <c r="P66" s="180"/>
      <c r="Q66" s="183"/>
      <c r="R66" s="181"/>
      <c r="S66" s="179"/>
      <c r="T66" s="179"/>
      <c r="U66" s="179"/>
      <c r="V66" s="101"/>
      <c r="W66" s="192"/>
      <c r="X66" s="192"/>
      <c r="Y66" s="192"/>
      <c r="Z66" s="192"/>
      <c r="AA66" s="192"/>
      <c r="AB66" s="192"/>
      <c r="AC66" s="192"/>
      <c r="AD66" s="192"/>
      <c r="AE66" s="192"/>
      <c r="AF66" s="192"/>
      <c r="AG66" s="192"/>
      <c r="AH66" s="192"/>
      <c r="AI66" s="192"/>
      <c r="AJ66" s="192"/>
      <c r="AK66" s="192"/>
      <c r="AL66" s="192"/>
      <c r="AM66" s="192"/>
      <c r="AN66" s="192"/>
      <c r="AO66" s="192"/>
      <c r="AP66" s="192"/>
      <c r="AQ66" s="192"/>
      <c r="AR66" s="192"/>
      <c r="AS66" s="192"/>
      <c r="AT66" s="192"/>
      <c r="AU66" s="192"/>
      <c r="AV66" s="192"/>
      <c r="AW66" s="192"/>
      <c r="AX66" s="192"/>
      <c r="AY66" s="192"/>
      <c r="AZ66" s="192"/>
      <c r="BA66" s="192"/>
      <c r="BB66" s="192"/>
      <c r="BC66" s="192"/>
      <c r="BD66" s="192"/>
      <c r="BE66" s="192"/>
      <c r="BF66" s="192"/>
      <c r="BG66" s="192"/>
      <c r="BH66" s="192"/>
      <c r="BI66" s="192"/>
      <c r="BJ66" s="192"/>
      <c r="BK66" s="192"/>
      <c r="BL66" s="192"/>
      <c r="BM66" s="192"/>
      <c r="BN66" s="192"/>
      <c r="BO66" s="192"/>
      <c r="BP66" s="192"/>
      <c r="BQ66" s="192"/>
      <c r="BR66" s="192"/>
      <c r="BS66" s="192"/>
      <c r="BT66" s="192"/>
      <c r="BU66" s="192"/>
      <c r="BV66" s="192"/>
      <c r="BW66" s="192"/>
      <c r="BX66" s="192"/>
      <c r="BY66" s="192"/>
      <c r="BZ66" s="192"/>
      <c r="CA66" s="192"/>
      <c r="CB66" s="192"/>
      <c r="CC66" s="192"/>
      <c r="CD66" s="192"/>
      <c r="CE66" s="192"/>
      <c r="CF66" s="192"/>
      <c r="CG66" s="192"/>
      <c r="CH66" s="192"/>
      <c r="CI66" s="192"/>
      <c r="CJ66" s="192"/>
      <c r="CK66" s="192"/>
      <c r="CL66" s="192"/>
      <c r="CM66" s="192"/>
      <c r="CN66" s="192"/>
      <c r="CO66" s="192"/>
      <c r="CP66" s="192"/>
      <c r="CQ66" s="192"/>
      <c r="CR66" s="192"/>
      <c r="CS66" s="192"/>
      <c r="CT66" s="192"/>
      <c r="CU66" s="192"/>
      <c r="CV66" s="192"/>
      <c r="CW66" s="192"/>
      <c r="CX66" s="192"/>
      <c r="CY66" s="192"/>
      <c r="CZ66" s="192"/>
      <c r="DA66" s="192"/>
      <c r="DB66" s="192"/>
      <c r="DC66" s="192"/>
      <c r="DD66" s="192"/>
      <c r="DE66" s="192"/>
      <c r="DF66" s="192"/>
      <c r="DG66" s="192"/>
      <c r="DH66" s="192"/>
      <c r="DI66" s="192"/>
      <c r="DJ66" s="192"/>
      <c r="DK66" s="192"/>
      <c r="DL66" s="192"/>
      <c r="DM66" s="192"/>
      <c r="DN66" s="192"/>
      <c r="DO66" s="192"/>
      <c r="DP66" s="192"/>
      <c r="DQ66" s="192"/>
      <c r="DR66" s="192"/>
      <c r="DS66" s="192"/>
      <c r="DT66" s="192"/>
      <c r="DU66" s="192"/>
      <c r="DV66" s="192"/>
      <c r="DW66" s="192"/>
      <c r="DX66" s="192"/>
      <c r="DY66" s="192"/>
      <c r="DZ66" s="192"/>
      <c r="EA66" s="192"/>
      <c r="EB66" s="192"/>
      <c r="EC66" s="192"/>
      <c r="ED66" s="192"/>
      <c r="EE66" s="192"/>
      <c r="EF66" s="192"/>
      <c r="EG66" s="192"/>
      <c r="EH66" s="192"/>
      <c r="EI66" s="192"/>
      <c r="EJ66" s="192"/>
      <c r="EK66" s="192"/>
      <c r="EL66" s="192"/>
      <c r="EM66" s="193"/>
    </row>
    <row r="67" spans="1:143" x14ac:dyDescent="0.3">
      <c r="A67" s="96" t="str">
        <f>IF(Requirements!A67="","",Requirements!A67)</f>
        <v/>
      </c>
      <c r="B67" s="97" t="str">
        <f>IF(Requirements!B67="","",Requirements!B67)</f>
        <v/>
      </c>
      <c r="C67" s="101"/>
      <c r="D67" s="179"/>
      <c r="E67" s="179"/>
      <c r="F67" s="179"/>
      <c r="G67" s="179"/>
      <c r="H67" s="179"/>
      <c r="I67" s="179"/>
      <c r="J67" s="179"/>
      <c r="K67" s="180"/>
      <c r="L67" s="181"/>
      <c r="M67" s="180"/>
      <c r="N67" s="181"/>
      <c r="O67" s="182"/>
      <c r="P67" s="180"/>
      <c r="Q67" s="183"/>
      <c r="R67" s="181"/>
      <c r="S67" s="179"/>
      <c r="T67" s="179"/>
      <c r="U67" s="179"/>
      <c r="V67" s="101"/>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2"/>
      <c r="AS67" s="192"/>
      <c r="AT67" s="192"/>
      <c r="AU67" s="192"/>
      <c r="AV67" s="192"/>
      <c r="AW67" s="192"/>
      <c r="AX67" s="192"/>
      <c r="AY67" s="192"/>
      <c r="AZ67" s="192"/>
      <c r="BA67" s="192"/>
      <c r="BB67" s="192"/>
      <c r="BC67" s="192"/>
      <c r="BD67" s="192"/>
      <c r="BE67" s="192"/>
      <c r="BF67" s="192"/>
      <c r="BG67" s="192"/>
      <c r="BH67" s="192"/>
      <c r="BI67" s="192"/>
      <c r="BJ67" s="192"/>
      <c r="BK67" s="192"/>
      <c r="BL67" s="192"/>
      <c r="BM67" s="192"/>
      <c r="BN67" s="192"/>
      <c r="BO67" s="192"/>
      <c r="BP67" s="192"/>
      <c r="BQ67" s="192"/>
      <c r="BR67" s="192"/>
      <c r="BS67" s="192"/>
      <c r="BT67" s="192"/>
      <c r="BU67" s="192"/>
      <c r="BV67" s="192"/>
      <c r="BW67" s="192"/>
      <c r="BX67" s="192"/>
      <c r="BY67" s="192"/>
      <c r="BZ67" s="192"/>
      <c r="CA67" s="192"/>
      <c r="CB67" s="192"/>
      <c r="CC67" s="192"/>
      <c r="CD67" s="192"/>
      <c r="CE67" s="192"/>
      <c r="CF67" s="192"/>
      <c r="CG67" s="192"/>
      <c r="CH67" s="192"/>
      <c r="CI67" s="192"/>
      <c r="CJ67" s="192"/>
      <c r="CK67" s="192"/>
      <c r="CL67" s="192"/>
      <c r="CM67" s="192"/>
      <c r="CN67" s="192"/>
      <c r="CO67" s="192"/>
      <c r="CP67" s="192"/>
      <c r="CQ67" s="192"/>
      <c r="CR67" s="192"/>
      <c r="CS67" s="192"/>
      <c r="CT67" s="192"/>
      <c r="CU67" s="192"/>
      <c r="CV67" s="192"/>
      <c r="CW67" s="192"/>
      <c r="CX67" s="192"/>
      <c r="CY67" s="192"/>
      <c r="CZ67" s="192"/>
      <c r="DA67" s="192"/>
      <c r="DB67" s="192"/>
      <c r="DC67" s="192"/>
      <c r="DD67" s="192"/>
      <c r="DE67" s="192"/>
      <c r="DF67" s="192"/>
      <c r="DG67" s="192"/>
      <c r="DH67" s="192"/>
      <c r="DI67" s="192"/>
      <c r="DJ67" s="192"/>
      <c r="DK67" s="192"/>
      <c r="DL67" s="192"/>
      <c r="DM67" s="192"/>
      <c r="DN67" s="192"/>
      <c r="DO67" s="192"/>
      <c r="DP67" s="192"/>
      <c r="DQ67" s="192"/>
      <c r="DR67" s="192"/>
      <c r="DS67" s="192"/>
      <c r="DT67" s="192"/>
      <c r="DU67" s="192"/>
      <c r="DV67" s="192"/>
      <c r="DW67" s="192"/>
      <c r="DX67" s="192"/>
      <c r="DY67" s="192"/>
      <c r="DZ67" s="192"/>
      <c r="EA67" s="192"/>
      <c r="EB67" s="192"/>
      <c r="EC67" s="192"/>
      <c r="ED67" s="192"/>
      <c r="EE67" s="192"/>
      <c r="EF67" s="192"/>
      <c r="EG67" s="192"/>
      <c r="EH67" s="192"/>
      <c r="EI67" s="192"/>
      <c r="EJ67" s="192"/>
      <c r="EK67" s="192"/>
      <c r="EL67" s="192"/>
      <c r="EM67" s="193"/>
    </row>
    <row r="68" spans="1:143" x14ac:dyDescent="0.3">
      <c r="A68" s="96" t="str">
        <f>IF(Requirements!A68="","",Requirements!A68)</f>
        <v/>
      </c>
      <c r="B68" s="97" t="str">
        <f>IF(Requirements!B68="","",Requirements!B68)</f>
        <v/>
      </c>
      <c r="C68" s="101"/>
      <c r="D68" s="179"/>
      <c r="E68" s="179"/>
      <c r="F68" s="179"/>
      <c r="G68" s="179"/>
      <c r="H68" s="179"/>
      <c r="I68" s="179"/>
      <c r="J68" s="179"/>
      <c r="K68" s="180"/>
      <c r="L68" s="181"/>
      <c r="M68" s="180"/>
      <c r="N68" s="181"/>
      <c r="O68" s="182"/>
      <c r="P68" s="180"/>
      <c r="Q68" s="183"/>
      <c r="R68" s="181"/>
      <c r="S68" s="179"/>
      <c r="T68" s="179"/>
      <c r="U68" s="179"/>
      <c r="V68" s="101"/>
      <c r="W68" s="192"/>
      <c r="X68" s="192"/>
      <c r="Y68" s="192"/>
      <c r="Z68" s="192"/>
      <c r="AA68" s="192"/>
      <c r="AB68" s="192"/>
      <c r="AC68" s="192"/>
      <c r="AD68" s="192"/>
      <c r="AE68" s="192"/>
      <c r="AF68" s="192"/>
      <c r="AG68" s="192"/>
      <c r="AH68" s="192"/>
      <c r="AI68" s="192"/>
      <c r="AJ68" s="192"/>
      <c r="AK68" s="192"/>
      <c r="AL68" s="192"/>
      <c r="AM68" s="192"/>
      <c r="AN68" s="192"/>
      <c r="AO68" s="192"/>
      <c r="AP68" s="192"/>
      <c r="AQ68" s="192"/>
      <c r="AR68" s="192"/>
      <c r="AS68" s="192"/>
      <c r="AT68" s="192"/>
      <c r="AU68" s="192"/>
      <c r="AV68" s="192"/>
      <c r="AW68" s="192"/>
      <c r="AX68" s="192"/>
      <c r="AY68" s="192"/>
      <c r="AZ68" s="192"/>
      <c r="BA68" s="192"/>
      <c r="BB68" s="192"/>
      <c r="BC68" s="192"/>
      <c r="BD68" s="192"/>
      <c r="BE68" s="192"/>
      <c r="BF68" s="192"/>
      <c r="BG68" s="192"/>
      <c r="BH68" s="192"/>
      <c r="BI68" s="192"/>
      <c r="BJ68" s="192"/>
      <c r="BK68" s="192"/>
      <c r="BL68" s="192"/>
      <c r="BM68" s="192"/>
      <c r="BN68" s="192"/>
      <c r="BO68" s="192"/>
      <c r="BP68" s="192"/>
      <c r="BQ68" s="192"/>
      <c r="BR68" s="192"/>
      <c r="BS68" s="192"/>
      <c r="BT68" s="192"/>
      <c r="BU68" s="192"/>
      <c r="BV68" s="192"/>
      <c r="BW68" s="192"/>
      <c r="BX68" s="192"/>
      <c r="BY68" s="192"/>
      <c r="BZ68" s="192"/>
      <c r="CA68" s="192"/>
      <c r="CB68" s="192"/>
      <c r="CC68" s="192"/>
      <c r="CD68" s="192"/>
      <c r="CE68" s="192"/>
      <c r="CF68" s="192"/>
      <c r="CG68" s="192"/>
      <c r="CH68" s="192"/>
      <c r="CI68" s="192"/>
      <c r="CJ68" s="192"/>
      <c r="CK68" s="192"/>
      <c r="CL68" s="192"/>
      <c r="CM68" s="192"/>
      <c r="CN68" s="192"/>
      <c r="CO68" s="192"/>
      <c r="CP68" s="192"/>
      <c r="CQ68" s="192"/>
      <c r="CR68" s="192"/>
      <c r="CS68" s="192"/>
      <c r="CT68" s="192"/>
      <c r="CU68" s="192"/>
      <c r="CV68" s="192"/>
      <c r="CW68" s="192"/>
      <c r="CX68" s="192"/>
      <c r="CY68" s="192"/>
      <c r="CZ68" s="192"/>
      <c r="DA68" s="192"/>
      <c r="DB68" s="192"/>
      <c r="DC68" s="192"/>
      <c r="DD68" s="192"/>
      <c r="DE68" s="192"/>
      <c r="DF68" s="192"/>
      <c r="DG68" s="192"/>
      <c r="DH68" s="192"/>
      <c r="DI68" s="192"/>
      <c r="DJ68" s="192"/>
      <c r="DK68" s="192"/>
      <c r="DL68" s="192"/>
      <c r="DM68" s="192"/>
      <c r="DN68" s="192"/>
      <c r="DO68" s="192"/>
      <c r="DP68" s="192"/>
      <c r="DQ68" s="192"/>
      <c r="DR68" s="192"/>
      <c r="DS68" s="192"/>
      <c r="DT68" s="192"/>
      <c r="DU68" s="192"/>
      <c r="DV68" s="192"/>
      <c r="DW68" s="192"/>
      <c r="DX68" s="192"/>
      <c r="DY68" s="192"/>
      <c r="DZ68" s="192"/>
      <c r="EA68" s="192"/>
      <c r="EB68" s="192"/>
      <c r="EC68" s="192"/>
      <c r="ED68" s="192"/>
      <c r="EE68" s="192"/>
      <c r="EF68" s="192"/>
      <c r="EG68" s="192"/>
      <c r="EH68" s="192"/>
      <c r="EI68" s="192"/>
      <c r="EJ68" s="192"/>
      <c r="EK68" s="192"/>
      <c r="EL68" s="192"/>
      <c r="EM68" s="193"/>
    </row>
    <row r="69" spans="1:143" x14ac:dyDescent="0.3">
      <c r="A69" s="96" t="str">
        <f>IF(Requirements!A69="","",Requirements!A69)</f>
        <v/>
      </c>
      <c r="B69" s="97" t="str">
        <f>IF(Requirements!B69="","",Requirements!B69)</f>
        <v/>
      </c>
      <c r="C69" s="101"/>
      <c r="D69" s="179"/>
      <c r="E69" s="179"/>
      <c r="F69" s="179"/>
      <c r="G69" s="179"/>
      <c r="H69" s="179"/>
      <c r="I69" s="179"/>
      <c r="J69" s="179"/>
      <c r="K69" s="180"/>
      <c r="L69" s="181"/>
      <c r="M69" s="180"/>
      <c r="N69" s="181"/>
      <c r="O69" s="182"/>
      <c r="P69" s="180"/>
      <c r="Q69" s="183"/>
      <c r="R69" s="181"/>
      <c r="S69" s="179"/>
      <c r="T69" s="179"/>
      <c r="U69" s="179"/>
      <c r="V69" s="101"/>
      <c r="W69" s="192"/>
      <c r="X69" s="192"/>
      <c r="Y69" s="192"/>
      <c r="Z69" s="192"/>
      <c r="AA69" s="192"/>
      <c r="AB69" s="192"/>
      <c r="AC69" s="192"/>
      <c r="AD69" s="192"/>
      <c r="AE69" s="192"/>
      <c r="AF69" s="192"/>
      <c r="AG69" s="192"/>
      <c r="AH69" s="192"/>
      <c r="AI69" s="192"/>
      <c r="AJ69" s="192"/>
      <c r="AK69" s="192"/>
      <c r="AL69" s="192"/>
      <c r="AM69" s="192"/>
      <c r="AN69" s="192"/>
      <c r="AO69" s="192"/>
      <c r="AP69" s="192"/>
      <c r="AQ69" s="192"/>
      <c r="AR69" s="192"/>
      <c r="AS69" s="192"/>
      <c r="AT69" s="192"/>
      <c r="AU69" s="192"/>
      <c r="AV69" s="192"/>
      <c r="AW69" s="192"/>
      <c r="AX69" s="192"/>
      <c r="AY69" s="192"/>
      <c r="AZ69" s="192"/>
      <c r="BA69" s="192"/>
      <c r="BB69" s="192"/>
      <c r="BC69" s="192"/>
      <c r="BD69" s="192"/>
      <c r="BE69" s="192"/>
      <c r="BF69" s="192"/>
      <c r="BG69" s="192"/>
      <c r="BH69" s="192"/>
      <c r="BI69" s="192"/>
      <c r="BJ69" s="192"/>
      <c r="BK69" s="192"/>
      <c r="BL69" s="192"/>
      <c r="BM69" s="192"/>
      <c r="BN69" s="192"/>
      <c r="BO69" s="192"/>
      <c r="BP69" s="192"/>
      <c r="BQ69" s="192"/>
      <c r="BR69" s="192"/>
      <c r="BS69" s="192"/>
      <c r="BT69" s="192"/>
      <c r="BU69" s="192"/>
      <c r="BV69" s="192"/>
      <c r="BW69" s="192"/>
      <c r="BX69" s="192"/>
      <c r="BY69" s="192"/>
      <c r="BZ69" s="192"/>
      <c r="CA69" s="192"/>
      <c r="CB69" s="192"/>
      <c r="CC69" s="192"/>
      <c r="CD69" s="192"/>
      <c r="CE69" s="192"/>
      <c r="CF69" s="192"/>
      <c r="CG69" s="192"/>
      <c r="CH69" s="192"/>
      <c r="CI69" s="192"/>
      <c r="CJ69" s="192"/>
      <c r="CK69" s="192"/>
      <c r="CL69" s="192"/>
      <c r="CM69" s="192"/>
      <c r="CN69" s="192"/>
      <c r="CO69" s="192"/>
      <c r="CP69" s="192"/>
      <c r="CQ69" s="192"/>
      <c r="CR69" s="192"/>
      <c r="CS69" s="192"/>
      <c r="CT69" s="192"/>
      <c r="CU69" s="192"/>
      <c r="CV69" s="192"/>
      <c r="CW69" s="192"/>
      <c r="CX69" s="192"/>
      <c r="CY69" s="192"/>
      <c r="CZ69" s="192"/>
      <c r="DA69" s="192"/>
      <c r="DB69" s="192"/>
      <c r="DC69" s="192"/>
      <c r="DD69" s="192"/>
      <c r="DE69" s="192"/>
      <c r="DF69" s="192"/>
      <c r="DG69" s="192"/>
      <c r="DH69" s="192"/>
      <c r="DI69" s="192"/>
      <c r="DJ69" s="192"/>
      <c r="DK69" s="192"/>
      <c r="DL69" s="192"/>
      <c r="DM69" s="192"/>
      <c r="DN69" s="192"/>
      <c r="DO69" s="192"/>
      <c r="DP69" s="192"/>
      <c r="DQ69" s="192"/>
      <c r="DR69" s="192"/>
      <c r="DS69" s="192"/>
      <c r="DT69" s="192"/>
      <c r="DU69" s="192"/>
      <c r="DV69" s="192"/>
      <c r="DW69" s="192"/>
      <c r="DX69" s="192"/>
      <c r="DY69" s="192"/>
      <c r="DZ69" s="192"/>
      <c r="EA69" s="192"/>
      <c r="EB69" s="192"/>
      <c r="EC69" s="192"/>
      <c r="ED69" s="192"/>
      <c r="EE69" s="192"/>
      <c r="EF69" s="192"/>
      <c r="EG69" s="192"/>
      <c r="EH69" s="192"/>
      <c r="EI69" s="192"/>
      <c r="EJ69" s="192"/>
      <c r="EK69" s="192"/>
      <c r="EL69" s="192"/>
      <c r="EM69" s="193"/>
    </row>
    <row r="70" spans="1:143" x14ac:dyDescent="0.3">
      <c r="A70" s="96" t="str">
        <f>IF(Requirements!A70="","",Requirements!A70)</f>
        <v/>
      </c>
      <c r="B70" s="97" t="str">
        <f>IF(Requirements!B70="","",Requirements!B70)</f>
        <v/>
      </c>
      <c r="C70" s="101"/>
      <c r="D70" s="179"/>
      <c r="E70" s="179"/>
      <c r="F70" s="179"/>
      <c r="G70" s="179"/>
      <c r="H70" s="179"/>
      <c r="I70" s="179"/>
      <c r="J70" s="179"/>
      <c r="K70" s="180"/>
      <c r="L70" s="181"/>
      <c r="M70" s="180"/>
      <c r="N70" s="181"/>
      <c r="O70" s="182"/>
      <c r="P70" s="180"/>
      <c r="Q70" s="183"/>
      <c r="R70" s="181"/>
      <c r="S70" s="179"/>
      <c r="T70" s="179"/>
      <c r="U70" s="179"/>
      <c r="V70" s="101"/>
      <c r="W70" s="192"/>
      <c r="X70" s="192"/>
      <c r="Y70" s="192"/>
      <c r="Z70" s="192"/>
      <c r="AA70" s="192"/>
      <c r="AB70" s="192"/>
      <c r="AC70" s="192"/>
      <c r="AD70" s="192"/>
      <c r="AE70" s="192"/>
      <c r="AF70" s="192"/>
      <c r="AG70" s="192"/>
      <c r="AH70" s="192"/>
      <c r="AI70" s="192"/>
      <c r="AJ70" s="192"/>
      <c r="AK70" s="192"/>
      <c r="AL70" s="192"/>
      <c r="AM70" s="192"/>
      <c r="AN70" s="192"/>
      <c r="AO70" s="192"/>
      <c r="AP70" s="192"/>
      <c r="AQ70" s="192"/>
      <c r="AR70" s="192"/>
      <c r="AS70" s="192"/>
      <c r="AT70" s="192"/>
      <c r="AU70" s="192"/>
      <c r="AV70" s="192"/>
      <c r="AW70" s="192"/>
      <c r="AX70" s="192"/>
      <c r="AY70" s="192"/>
      <c r="AZ70" s="192"/>
      <c r="BA70" s="192"/>
      <c r="BB70" s="192"/>
      <c r="BC70" s="192"/>
      <c r="BD70" s="192"/>
      <c r="BE70" s="192"/>
      <c r="BF70" s="192"/>
      <c r="BG70" s="192"/>
      <c r="BH70" s="192"/>
      <c r="BI70" s="192"/>
      <c r="BJ70" s="192"/>
      <c r="BK70" s="192"/>
      <c r="BL70" s="192"/>
      <c r="BM70" s="192"/>
      <c r="BN70" s="192"/>
      <c r="BO70" s="192"/>
      <c r="BP70" s="192"/>
      <c r="BQ70" s="192"/>
      <c r="BR70" s="192"/>
      <c r="BS70" s="192"/>
      <c r="BT70" s="192"/>
      <c r="BU70" s="192"/>
      <c r="BV70" s="192"/>
      <c r="BW70" s="192"/>
      <c r="BX70" s="192"/>
      <c r="BY70" s="192"/>
      <c r="BZ70" s="192"/>
      <c r="CA70" s="192"/>
      <c r="CB70" s="192"/>
      <c r="CC70" s="192"/>
      <c r="CD70" s="192"/>
      <c r="CE70" s="192"/>
      <c r="CF70" s="192"/>
      <c r="CG70" s="192"/>
      <c r="CH70" s="192"/>
      <c r="CI70" s="192"/>
      <c r="CJ70" s="192"/>
      <c r="CK70" s="192"/>
      <c r="CL70" s="192"/>
      <c r="CM70" s="192"/>
      <c r="CN70" s="192"/>
      <c r="CO70" s="192"/>
      <c r="CP70" s="192"/>
      <c r="CQ70" s="192"/>
      <c r="CR70" s="192"/>
      <c r="CS70" s="192"/>
      <c r="CT70" s="192"/>
      <c r="CU70" s="192"/>
      <c r="CV70" s="192"/>
      <c r="CW70" s="192"/>
      <c r="CX70" s="192"/>
      <c r="CY70" s="192"/>
      <c r="CZ70" s="192"/>
      <c r="DA70" s="192"/>
      <c r="DB70" s="192"/>
      <c r="DC70" s="192"/>
      <c r="DD70" s="192"/>
      <c r="DE70" s="192"/>
      <c r="DF70" s="192"/>
      <c r="DG70" s="192"/>
      <c r="DH70" s="192"/>
      <c r="DI70" s="192"/>
      <c r="DJ70" s="192"/>
      <c r="DK70" s="192"/>
      <c r="DL70" s="192"/>
      <c r="DM70" s="192"/>
      <c r="DN70" s="192"/>
      <c r="DO70" s="192"/>
      <c r="DP70" s="192"/>
      <c r="DQ70" s="192"/>
      <c r="DR70" s="192"/>
      <c r="DS70" s="192"/>
      <c r="DT70" s="192"/>
      <c r="DU70" s="192"/>
      <c r="DV70" s="192"/>
      <c r="DW70" s="192"/>
      <c r="DX70" s="192"/>
      <c r="DY70" s="192"/>
      <c r="DZ70" s="192"/>
      <c r="EA70" s="192"/>
      <c r="EB70" s="192"/>
      <c r="EC70" s="192"/>
      <c r="ED70" s="192"/>
      <c r="EE70" s="192"/>
      <c r="EF70" s="192"/>
      <c r="EG70" s="192"/>
      <c r="EH70" s="192"/>
      <c r="EI70" s="192"/>
      <c r="EJ70" s="192"/>
      <c r="EK70" s="192"/>
      <c r="EL70" s="192"/>
      <c r="EM70" s="193"/>
    </row>
    <row r="71" spans="1:143" x14ac:dyDescent="0.3">
      <c r="A71" s="96" t="str">
        <f>IF(Requirements!A71="","",Requirements!A71)</f>
        <v/>
      </c>
      <c r="B71" s="97" t="str">
        <f>IF(Requirements!B71="","",Requirements!B71)</f>
        <v/>
      </c>
      <c r="C71" s="101"/>
      <c r="D71" s="179"/>
      <c r="E71" s="179"/>
      <c r="F71" s="179"/>
      <c r="G71" s="179"/>
      <c r="H71" s="179"/>
      <c r="I71" s="179"/>
      <c r="J71" s="179"/>
      <c r="K71" s="180"/>
      <c r="L71" s="181"/>
      <c r="M71" s="180"/>
      <c r="N71" s="181"/>
      <c r="O71" s="182"/>
      <c r="P71" s="180"/>
      <c r="Q71" s="183"/>
      <c r="R71" s="181"/>
      <c r="S71" s="179"/>
      <c r="T71" s="179"/>
      <c r="U71" s="179"/>
      <c r="V71" s="101"/>
      <c r="W71" s="192"/>
      <c r="X71" s="192"/>
      <c r="Y71" s="192"/>
      <c r="Z71" s="192"/>
      <c r="AA71" s="192"/>
      <c r="AB71" s="192"/>
      <c r="AC71" s="192"/>
      <c r="AD71" s="192"/>
      <c r="AE71" s="192"/>
      <c r="AF71" s="192"/>
      <c r="AG71" s="192"/>
      <c r="AH71" s="192"/>
      <c r="AI71" s="192"/>
      <c r="AJ71" s="192"/>
      <c r="AK71" s="192"/>
      <c r="AL71" s="192"/>
      <c r="AM71" s="192"/>
      <c r="AN71" s="192"/>
      <c r="AO71" s="192"/>
      <c r="AP71" s="192"/>
      <c r="AQ71" s="192"/>
      <c r="AR71" s="192"/>
      <c r="AS71" s="192"/>
      <c r="AT71" s="192"/>
      <c r="AU71" s="192"/>
      <c r="AV71" s="192"/>
      <c r="AW71" s="192"/>
      <c r="AX71" s="192"/>
      <c r="AY71" s="192"/>
      <c r="AZ71" s="192"/>
      <c r="BA71" s="192"/>
      <c r="BB71" s="192"/>
      <c r="BC71" s="192"/>
      <c r="BD71" s="192"/>
      <c r="BE71" s="192"/>
      <c r="BF71" s="192"/>
      <c r="BG71" s="192"/>
      <c r="BH71" s="192"/>
      <c r="BI71" s="192"/>
      <c r="BJ71" s="192"/>
      <c r="BK71" s="192"/>
      <c r="BL71" s="192"/>
      <c r="BM71" s="192"/>
      <c r="BN71" s="192"/>
      <c r="BO71" s="192"/>
      <c r="BP71" s="192"/>
      <c r="BQ71" s="192"/>
      <c r="BR71" s="192"/>
      <c r="BS71" s="192"/>
      <c r="BT71" s="192"/>
      <c r="BU71" s="192"/>
      <c r="BV71" s="192"/>
      <c r="BW71" s="192"/>
      <c r="BX71" s="192"/>
      <c r="BY71" s="192"/>
      <c r="BZ71" s="192"/>
      <c r="CA71" s="192"/>
      <c r="CB71" s="192"/>
      <c r="CC71" s="192"/>
      <c r="CD71" s="192"/>
      <c r="CE71" s="192"/>
      <c r="CF71" s="192"/>
      <c r="CG71" s="192"/>
      <c r="CH71" s="192"/>
      <c r="CI71" s="192"/>
      <c r="CJ71" s="192"/>
      <c r="CK71" s="192"/>
      <c r="CL71" s="192"/>
      <c r="CM71" s="192"/>
      <c r="CN71" s="192"/>
      <c r="CO71" s="192"/>
      <c r="CP71" s="192"/>
      <c r="CQ71" s="192"/>
      <c r="CR71" s="192"/>
      <c r="CS71" s="192"/>
      <c r="CT71" s="192"/>
      <c r="CU71" s="192"/>
      <c r="CV71" s="192"/>
      <c r="CW71" s="192"/>
      <c r="CX71" s="192"/>
      <c r="CY71" s="192"/>
      <c r="CZ71" s="192"/>
      <c r="DA71" s="192"/>
      <c r="DB71" s="192"/>
      <c r="DC71" s="192"/>
      <c r="DD71" s="192"/>
      <c r="DE71" s="192"/>
      <c r="DF71" s="192"/>
      <c r="DG71" s="192"/>
      <c r="DH71" s="192"/>
      <c r="DI71" s="192"/>
      <c r="DJ71" s="192"/>
      <c r="DK71" s="192"/>
      <c r="DL71" s="192"/>
      <c r="DM71" s="192"/>
      <c r="DN71" s="192"/>
      <c r="DO71" s="192"/>
      <c r="DP71" s="192"/>
      <c r="DQ71" s="192"/>
      <c r="DR71" s="192"/>
      <c r="DS71" s="192"/>
      <c r="DT71" s="192"/>
      <c r="DU71" s="192"/>
      <c r="DV71" s="192"/>
      <c r="DW71" s="192"/>
      <c r="DX71" s="192"/>
      <c r="DY71" s="192"/>
      <c r="DZ71" s="192"/>
      <c r="EA71" s="192"/>
      <c r="EB71" s="192"/>
      <c r="EC71" s="192"/>
      <c r="ED71" s="192"/>
      <c r="EE71" s="192"/>
      <c r="EF71" s="192"/>
      <c r="EG71" s="192"/>
      <c r="EH71" s="192"/>
      <c r="EI71" s="192"/>
      <c r="EJ71" s="192"/>
      <c r="EK71" s="192"/>
      <c r="EL71" s="192"/>
      <c r="EM71" s="193"/>
    </row>
    <row r="72" spans="1:143" x14ac:dyDescent="0.3">
      <c r="A72" s="96" t="str">
        <f>IF(Requirements!A72="","",Requirements!A72)</f>
        <v/>
      </c>
      <c r="B72" s="97" t="str">
        <f>IF(Requirements!B72="","",Requirements!B72)</f>
        <v/>
      </c>
      <c r="C72" s="101"/>
      <c r="D72" s="179"/>
      <c r="E72" s="179"/>
      <c r="F72" s="179"/>
      <c r="G72" s="179"/>
      <c r="H72" s="179"/>
      <c r="I72" s="179"/>
      <c r="J72" s="179"/>
      <c r="K72" s="180"/>
      <c r="L72" s="181"/>
      <c r="M72" s="180"/>
      <c r="N72" s="181"/>
      <c r="O72" s="182"/>
      <c r="P72" s="180"/>
      <c r="Q72" s="183"/>
      <c r="R72" s="181"/>
      <c r="S72" s="179"/>
      <c r="T72" s="179"/>
      <c r="U72" s="179"/>
      <c r="V72" s="101"/>
      <c r="W72" s="192"/>
      <c r="X72" s="192"/>
      <c r="Y72" s="192"/>
      <c r="Z72" s="192"/>
      <c r="AA72" s="192"/>
      <c r="AB72" s="192"/>
      <c r="AC72" s="192"/>
      <c r="AD72" s="192"/>
      <c r="AE72" s="192"/>
      <c r="AF72" s="192"/>
      <c r="AG72" s="192"/>
      <c r="AH72" s="192"/>
      <c r="AI72" s="192"/>
      <c r="AJ72" s="192"/>
      <c r="AK72" s="192"/>
      <c r="AL72" s="192"/>
      <c r="AM72" s="192"/>
      <c r="AN72" s="192"/>
      <c r="AO72" s="192"/>
      <c r="AP72" s="192"/>
      <c r="AQ72" s="192"/>
      <c r="AR72" s="192"/>
      <c r="AS72" s="192"/>
      <c r="AT72" s="192"/>
      <c r="AU72" s="192"/>
      <c r="AV72" s="192"/>
      <c r="AW72" s="192"/>
      <c r="AX72" s="192"/>
      <c r="AY72" s="192"/>
      <c r="AZ72" s="192"/>
      <c r="BA72" s="192"/>
      <c r="BB72" s="192"/>
      <c r="BC72" s="192"/>
      <c r="BD72" s="192"/>
      <c r="BE72" s="192"/>
      <c r="BF72" s="192"/>
      <c r="BG72" s="192"/>
      <c r="BH72" s="192"/>
      <c r="BI72" s="192"/>
      <c r="BJ72" s="192"/>
      <c r="BK72" s="192"/>
      <c r="BL72" s="192"/>
      <c r="BM72" s="192"/>
      <c r="BN72" s="192"/>
      <c r="BO72" s="192"/>
      <c r="BP72" s="192"/>
      <c r="BQ72" s="192"/>
      <c r="BR72" s="192"/>
      <c r="BS72" s="192"/>
      <c r="BT72" s="192"/>
      <c r="BU72" s="192"/>
      <c r="BV72" s="192"/>
      <c r="BW72" s="192"/>
      <c r="BX72" s="192"/>
      <c r="BY72" s="192"/>
      <c r="BZ72" s="192"/>
      <c r="CA72" s="192"/>
      <c r="CB72" s="192"/>
      <c r="CC72" s="192"/>
      <c r="CD72" s="192"/>
      <c r="CE72" s="192"/>
      <c r="CF72" s="192"/>
      <c r="CG72" s="192"/>
      <c r="CH72" s="192"/>
      <c r="CI72" s="192"/>
      <c r="CJ72" s="192"/>
      <c r="CK72" s="192"/>
      <c r="CL72" s="192"/>
      <c r="CM72" s="192"/>
      <c r="CN72" s="192"/>
      <c r="CO72" s="192"/>
      <c r="CP72" s="192"/>
      <c r="CQ72" s="192"/>
      <c r="CR72" s="192"/>
      <c r="CS72" s="192"/>
      <c r="CT72" s="192"/>
      <c r="CU72" s="192"/>
      <c r="CV72" s="192"/>
      <c r="CW72" s="192"/>
      <c r="CX72" s="192"/>
      <c r="CY72" s="192"/>
      <c r="CZ72" s="192"/>
      <c r="DA72" s="192"/>
      <c r="DB72" s="192"/>
      <c r="DC72" s="192"/>
      <c r="DD72" s="192"/>
      <c r="DE72" s="192"/>
      <c r="DF72" s="192"/>
      <c r="DG72" s="192"/>
      <c r="DH72" s="192"/>
      <c r="DI72" s="192"/>
      <c r="DJ72" s="192"/>
      <c r="DK72" s="192"/>
      <c r="DL72" s="192"/>
      <c r="DM72" s="192"/>
      <c r="DN72" s="192"/>
      <c r="DO72" s="192"/>
      <c r="DP72" s="192"/>
      <c r="DQ72" s="192"/>
      <c r="DR72" s="192"/>
      <c r="DS72" s="192"/>
      <c r="DT72" s="192"/>
      <c r="DU72" s="192"/>
      <c r="DV72" s="192"/>
      <c r="DW72" s="192"/>
      <c r="DX72" s="192"/>
      <c r="DY72" s="192"/>
      <c r="DZ72" s="192"/>
      <c r="EA72" s="192"/>
      <c r="EB72" s="192"/>
      <c r="EC72" s="192"/>
      <c r="ED72" s="192"/>
      <c r="EE72" s="192"/>
      <c r="EF72" s="192"/>
      <c r="EG72" s="192"/>
      <c r="EH72" s="192"/>
      <c r="EI72" s="192"/>
      <c r="EJ72" s="192"/>
      <c r="EK72" s="192"/>
      <c r="EL72" s="192"/>
      <c r="EM72" s="193"/>
    </row>
    <row r="73" spans="1:143" x14ac:dyDescent="0.3">
      <c r="A73" s="96" t="str">
        <f>IF(Requirements!A73="","",Requirements!A73)</f>
        <v/>
      </c>
      <c r="B73" s="97" t="str">
        <f>IF(Requirements!B73="","",Requirements!B73)</f>
        <v/>
      </c>
      <c r="C73" s="101"/>
      <c r="D73" s="179"/>
      <c r="E73" s="179"/>
      <c r="F73" s="179"/>
      <c r="G73" s="179"/>
      <c r="H73" s="179"/>
      <c r="I73" s="179"/>
      <c r="J73" s="179"/>
      <c r="K73" s="180"/>
      <c r="L73" s="181"/>
      <c r="M73" s="180"/>
      <c r="N73" s="181"/>
      <c r="O73" s="182"/>
      <c r="P73" s="180"/>
      <c r="Q73" s="183"/>
      <c r="R73" s="181"/>
      <c r="S73" s="179"/>
      <c r="T73" s="179"/>
      <c r="U73" s="179"/>
      <c r="V73" s="101"/>
      <c r="W73" s="192"/>
      <c r="X73" s="192"/>
      <c r="Y73" s="192"/>
      <c r="Z73" s="192"/>
      <c r="AA73" s="192"/>
      <c r="AB73" s="192"/>
      <c r="AC73" s="192"/>
      <c r="AD73" s="192"/>
      <c r="AE73" s="192"/>
      <c r="AF73" s="192"/>
      <c r="AG73" s="192"/>
      <c r="AH73" s="192"/>
      <c r="AI73" s="192"/>
      <c r="AJ73" s="192"/>
      <c r="AK73" s="192"/>
      <c r="AL73" s="192"/>
      <c r="AM73" s="192"/>
      <c r="AN73" s="192"/>
      <c r="AO73" s="192"/>
      <c r="AP73" s="192"/>
      <c r="AQ73" s="192"/>
      <c r="AR73" s="192"/>
      <c r="AS73" s="192"/>
      <c r="AT73" s="192"/>
      <c r="AU73" s="192"/>
      <c r="AV73" s="192"/>
      <c r="AW73" s="192"/>
      <c r="AX73" s="192"/>
      <c r="AY73" s="192"/>
      <c r="AZ73" s="192"/>
      <c r="BA73" s="192"/>
      <c r="BB73" s="192"/>
      <c r="BC73" s="192"/>
      <c r="BD73" s="192"/>
      <c r="BE73" s="192"/>
      <c r="BF73" s="192"/>
      <c r="BG73" s="192"/>
      <c r="BH73" s="192"/>
      <c r="BI73" s="192"/>
      <c r="BJ73" s="192"/>
      <c r="BK73" s="192"/>
      <c r="BL73" s="192"/>
      <c r="BM73" s="192"/>
      <c r="BN73" s="192"/>
      <c r="BO73" s="192"/>
      <c r="BP73" s="192"/>
      <c r="BQ73" s="192"/>
      <c r="BR73" s="192"/>
      <c r="BS73" s="192"/>
      <c r="BT73" s="192"/>
      <c r="BU73" s="192"/>
      <c r="BV73" s="192"/>
      <c r="BW73" s="192"/>
      <c r="BX73" s="192"/>
      <c r="BY73" s="192"/>
      <c r="BZ73" s="192"/>
      <c r="CA73" s="192"/>
      <c r="CB73" s="192"/>
      <c r="CC73" s="192"/>
      <c r="CD73" s="192"/>
      <c r="CE73" s="192"/>
      <c r="CF73" s="192"/>
      <c r="CG73" s="192"/>
      <c r="CH73" s="192"/>
      <c r="CI73" s="192"/>
      <c r="CJ73" s="192"/>
      <c r="CK73" s="192"/>
      <c r="CL73" s="192"/>
      <c r="CM73" s="192"/>
      <c r="CN73" s="192"/>
      <c r="CO73" s="192"/>
      <c r="CP73" s="192"/>
      <c r="CQ73" s="192"/>
      <c r="CR73" s="192"/>
      <c r="CS73" s="192"/>
      <c r="CT73" s="192"/>
      <c r="CU73" s="192"/>
      <c r="CV73" s="192"/>
      <c r="CW73" s="192"/>
      <c r="CX73" s="192"/>
      <c r="CY73" s="192"/>
      <c r="CZ73" s="192"/>
      <c r="DA73" s="192"/>
      <c r="DB73" s="192"/>
      <c r="DC73" s="192"/>
      <c r="DD73" s="192"/>
      <c r="DE73" s="192"/>
      <c r="DF73" s="192"/>
      <c r="DG73" s="192"/>
      <c r="DH73" s="192"/>
      <c r="DI73" s="192"/>
      <c r="DJ73" s="192"/>
      <c r="DK73" s="192"/>
      <c r="DL73" s="192"/>
      <c r="DM73" s="192"/>
      <c r="DN73" s="192"/>
      <c r="DO73" s="192"/>
      <c r="DP73" s="192"/>
      <c r="DQ73" s="192"/>
      <c r="DR73" s="192"/>
      <c r="DS73" s="192"/>
      <c r="DT73" s="192"/>
      <c r="DU73" s="192"/>
      <c r="DV73" s="192"/>
      <c r="DW73" s="192"/>
      <c r="DX73" s="192"/>
      <c r="DY73" s="192"/>
      <c r="DZ73" s="192"/>
      <c r="EA73" s="192"/>
      <c r="EB73" s="192"/>
      <c r="EC73" s="192"/>
      <c r="ED73" s="192"/>
      <c r="EE73" s="192"/>
      <c r="EF73" s="192"/>
      <c r="EG73" s="192"/>
      <c r="EH73" s="192"/>
      <c r="EI73" s="192"/>
      <c r="EJ73" s="192"/>
      <c r="EK73" s="192"/>
      <c r="EL73" s="192"/>
      <c r="EM73" s="193"/>
    </row>
    <row r="74" spans="1:143" x14ac:dyDescent="0.3">
      <c r="A74" s="96" t="str">
        <f>IF(Requirements!A74="","",Requirements!A74)</f>
        <v/>
      </c>
      <c r="B74" s="97" t="str">
        <f>IF(Requirements!B74="","",Requirements!B74)</f>
        <v/>
      </c>
      <c r="C74" s="101"/>
      <c r="D74" s="179"/>
      <c r="E74" s="179"/>
      <c r="F74" s="179"/>
      <c r="G74" s="179"/>
      <c r="H74" s="179"/>
      <c r="I74" s="179"/>
      <c r="J74" s="179"/>
      <c r="K74" s="180"/>
      <c r="L74" s="181"/>
      <c r="M74" s="180"/>
      <c r="N74" s="181"/>
      <c r="O74" s="182"/>
      <c r="P74" s="180"/>
      <c r="Q74" s="183"/>
      <c r="R74" s="181"/>
      <c r="S74" s="179"/>
      <c r="T74" s="179"/>
      <c r="U74" s="179"/>
      <c r="V74" s="101"/>
      <c r="W74" s="192"/>
      <c r="X74" s="192"/>
      <c r="Y74" s="192"/>
      <c r="Z74" s="192"/>
      <c r="AA74" s="192"/>
      <c r="AB74" s="192"/>
      <c r="AC74" s="192"/>
      <c r="AD74" s="192"/>
      <c r="AE74" s="192"/>
      <c r="AF74" s="192"/>
      <c r="AG74" s="192"/>
      <c r="AH74" s="192"/>
      <c r="AI74" s="192"/>
      <c r="AJ74" s="192"/>
      <c r="AK74" s="192"/>
      <c r="AL74" s="192"/>
      <c r="AM74" s="192"/>
      <c r="AN74" s="192"/>
      <c r="AO74" s="192"/>
      <c r="AP74" s="192"/>
      <c r="AQ74" s="192"/>
      <c r="AR74" s="192"/>
      <c r="AS74" s="192"/>
      <c r="AT74" s="192"/>
      <c r="AU74" s="192"/>
      <c r="AV74" s="192"/>
      <c r="AW74" s="192"/>
      <c r="AX74" s="192"/>
      <c r="AY74" s="192"/>
      <c r="AZ74" s="192"/>
      <c r="BA74" s="192"/>
      <c r="BB74" s="192"/>
      <c r="BC74" s="192"/>
      <c r="BD74" s="192"/>
      <c r="BE74" s="192"/>
      <c r="BF74" s="192"/>
      <c r="BG74" s="192"/>
      <c r="BH74" s="192"/>
      <c r="BI74" s="192"/>
      <c r="BJ74" s="192"/>
      <c r="BK74" s="192"/>
      <c r="BL74" s="192"/>
      <c r="BM74" s="192"/>
      <c r="BN74" s="192"/>
      <c r="BO74" s="192"/>
      <c r="BP74" s="192"/>
      <c r="BQ74" s="192"/>
      <c r="BR74" s="192"/>
      <c r="BS74" s="192"/>
      <c r="BT74" s="192"/>
      <c r="BU74" s="192"/>
      <c r="BV74" s="192"/>
      <c r="BW74" s="192"/>
      <c r="BX74" s="192"/>
      <c r="BY74" s="192"/>
      <c r="BZ74" s="192"/>
      <c r="CA74" s="192"/>
      <c r="CB74" s="192"/>
      <c r="CC74" s="192"/>
      <c r="CD74" s="192"/>
      <c r="CE74" s="192"/>
      <c r="CF74" s="192"/>
      <c r="CG74" s="192"/>
      <c r="CH74" s="192"/>
      <c r="CI74" s="192"/>
      <c r="CJ74" s="192"/>
      <c r="CK74" s="192"/>
      <c r="CL74" s="192"/>
      <c r="CM74" s="192"/>
      <c r="CN74" s="192"/>
      <c r="CO74" s="192"/>
      <c r="CP74" s="192"/>
      <c r="CQ74" s="192"/>
      <c r="CR74" s="192"/>
      <c r="CS74" s="192"/>
      <c r="CT74" s="192"/>
      <c r="CU74" s="192"/>
      <c r="CV74" s="192"/>
      <c r="CW74" s="192"/>
      <c r="CX74" s="192"/>
      <c r="CY74" s="192"/>
      <c r="CZ74" s="192"/>
      <c r="DA74" s="192"/>
      <c r="DB74" s="192"/>
      <c r="DC74" s="192"/>
      <c r="DD74" s="192"/>
      <c r="DE74" s="192"/>
      <c r="DF74" s="192"/>
      <c r="DG74" s="192"/>
      <c r="DH74" s="192"/>
      <c r="DI74" s="192"/>
      <c r="DJ74" s="192"/>
      <c r="DK74" s="192"/>
      <c r="DL74" s="192"/>
      <c r="DM74" s="192"/>
      <c r="DN74" s="192"/>
      <c r="DO74" s="192"/>
      <c r="DP74" s="192"/>
      <c r="DQ74" s="192"/>
      <c r="DR74" s="192"/>
      <c r="DS74" s="192"/>
      <c r="DT74" s="192"/>
      <c r="DU74" s="192"/>
      <c r="DV74" s="192"/>
      <c r="DW74" s="192"/>
      <c r="DX74" s="192"/>
      <c r="DY74" s="192"/>
      <c r="DZ74" s="192"/>
      <c r="EA74" s="192"/>
      <c r="EB74" s="192"/>
      <c r="EC74" s="192"/>
      <c r="ED74" s="192"/>
      <c r="EE74" s="192"/>
      <c r="EF74" s="192"/>
      <c r="EG74" s="192"/>
      <c r="EH74" s="192"/>
      <c r="EI74" s="192"/>
      <c r="EJ74" s="192"/>
      <c r="EK74" s="192"/>
      <c r="EL74" s="192"/>
      <c r="EM74" s="193"/>
    </row>
    <row r="75" spans="1:143" x14ac:dyDescent="0.3">
      <c r="A75" s="96" t="str">
        <f>IF(Requirements!A75="","",Requirements!A75)</f>
        <v/>
      </c>
      <c r="B75" s="97" t="str">
        <f>IF(Requirements!B75="","",Requirements!B75)</f>
        <v/>
      </c>
      <c r="C75" s="101"/>
      <c r="D75" s="179"/>
      <c r="E75" s="179"/>
      <c r="F75" s="179"/>
      <c r="G75" s="179"/>
      <c r="H75" s="179"/>
      <c r="I75" s="179"/>
      <c r="J75" s="179"/>
      <c r="K75" s="180"/>
      <c r="L75" s="181"/>
      <c r="M75" s="180"/>
      <c r="N75" s="181"/>
      <c r="O75" s="182"/>
      <c r="P75" s="180"/>
      <c r="Q75" s="183"/>
      <c r="R75" s="181"/>
      <c r="S75" s="179"/>
      <c r="T75" s="179"/>
      <c r="U75" s="179"/>
      <c r="V75" s="101"/>
      <c r="W75" s="192"/>
      <c r="X75" s="192"/>
      <c r="Y75" s="192"/>
      <c r="Z75" s="192"/>
      <c r="AA75" s="192"/>
      <c r="AB75" s="192"/>
      <c r="AC75" s="192"/>
      <c r="AD75" s="192"/>
      <c r="AE75" s="192"/>
      <c r="AF75" s="192"/>
      <c r="AG75" s="192"/>
      <c r="AH75" s="192"/>
      <c r="AI75" s="192"/>
      <c r="AJ75" s="192"/>
      <c r="AK75" s="192"/>
      <c r="AL75" s="192"/>
      <c r="AM75" s="192"/>
      <c r="AN75" s="192"/>
      <c r="AO75" s="192"/>
      <c r="AP75" s="192"/>
      <c r="AQ75" s="192"/>
      <c r="AR75" s="192"/>
      <c r="AS75" s="192"/>
      <c r="AT75" s="192"/>
      <c r="AU75" s="192"/>
      <c r="AV75" s="192"/>
      <c r="AW75" s="192"/>
      <c r="AX75" s="192"/>
      <c r="AY75" s="192"/>
      <c r="AZ75" s="192"/>
      <c r="BA75" s="192"/>
      <c r="BB75" s="192"/>
      <c r="BC75" s="192"/>
      <c r="BD75" s="192"/>
      <c r="BE75" s="192"/>
      <c r="BF75" s="192"/>
      <c r="BG75" s="192"/>
      <c r="BH75" s="192"/>
      <c r="BI75" s="192"/>
      <c r="BJ75" s="192"/>
      <c r="BK75" s="192"/>
      <c r="BL75" s="192"/>
      <c r="BM75" s="192"/>
      <c r="BN75" s="192"/>
      <c r="BO75" s="192"/>
      <c r="BP75" s="192"/>
      <c r="BQ75" s="192"/>
      <c r="BR75" s="192"/>
      <c r="BS75" s="192"/>
      <c r="BT75" s="192"/>
      <c r="BU75" s="192"/>
      <c r="BV75" s="192"/>
      <c r="BW75" s="192"/>
      <c r="BX75" s="192"/>
      <c r="BY75" s="192"/>
      <c r="BZ75" s="192"/>
      <c r="CA75" s="192"/>
      <c r="CB75" s="192"/>
      <c r="CC75" s="192"/>
      <c r="CD75" s="192"/>
      <c r="CE75" s="192"/>
      <c r="CF75" s="192"/>
      <c r="CG75" s="192"/>
      <c r="CH75" s="192"/>
      <c r="CI75" s="192"/>
      <c r="CJ75" s="192"/>
      <c r="CK75" s="192"/>
      <c r="CL75" s="192"/>
      <c r="CM75" s="192"/>
      <c r="CN75" s="192"/>
      <c r="CO75" s="192"/>
      <c r="CP75" s="192"/>
      <c r="CQ75" s="192"/>
      <c r="CR75" s="192"/>
      <c r="CS75" s="192"/>
      <c r="CT75" s="192"/>
      <c r="CU75" s="192"/>
      <c r="CV75" s="192"/>
      <c r="CW75" s="192"/>
      <c r="CX75" s="192"/>
      <c r="CY75" s="192"/>
      <c r="CZ75" s="192"/>
      <c r="DA75" s="192"/>
      <c r="DB75" s="192"/>
      <c r="DC75" s="192"/>
      <c r="DD75" s="192"/>
      <c r="DE75" s="192"/>
      <c r="DF75" s="192"/>
      <c r="DG75" s="192"/>
      <c r="DH75" s="192"/>
      <c r="DI75" s="192"/>
      <c r="DJ75" s="192"/>
      <c r="DK75" s="192"/>
      <c r="DL75" s="192"/>
      <c r="DM75" s="192"/>
      <c r="DN75" s="192"/>
      <c r="DO75" s="192"/>
      <c r="DP75" s="192"/>
      <c r="DQ75" s="192"/>
      <c r="DR75" s="192"/>
      <c r="DS75" s="192"/>
      <c r="DT75" s="192"/>
      <c r="DU75" s="192"/>
      <c r="DV75" s="192"/>
      <c r="DW75" s="192"/>
      <c r="DX75" s="192"/>
      <c r="DY75" s="192"/>
      <c r="DZ75" s="192"/>
      <c r="EA75" s="192"/>
      <c r="EB75" s="192"/>
      <c r="EC75" s="192"/>
      <c r="ED75" s="192"/>
      <c r="EE75" s="192"/>
      <c r="EF75" s="192"/>
      <c r="EG75" s="192"/>
      <c r="EH75" s="192"/>
      <c r="EI75" s="192"/>
      <c r="EJ75" s="192"/>
      <c r="EK75" s="192"/>
      <c r="EL75" s="192"/>
      <c r="EM75" s="193"/>
    </row>
    <row r="76" spans="1:143" x14ac:dyDescent="0.3">
      <c r="A76" s="96" t="str">
        <f>IF(Requirements!A76="","",Requirements!A76)</f>
        <v/>
      </c>
      <c r="B76" s="97" t="str">
        <f>IF(Requirements!B76="","",Requirements!B76)</f>
        <v/>
      </c>
      <c r="C76" s="101"/>
      <c r="D76" s="179"/>
      <c r="E76" s="179"/>
      <c r="F76" s="179"/>
      <c r="G76" s="179"/>
      <c r="H76" s="179"/>
      <c r="I76" s="179"/>
      <c r="J76" s="179"/>
      <c r="K76" s="180"/>
      <c r="L76" s="181"/>
      <c r="M76" s="180"/>
      <c r="N76" s="181"/>
      <c r="O76" s="182"/>
      <c r="P76" s="180"/>
      <c r="Q76" s="183"/>
      <c r="R76" s="181"/>
      <c r="S76" s="179"/>
      <c r="T76" s="179"/>
      <c r="U76" s="179"/>
      <c r="V76" s="101"/>
      <c r="W76" s="192"/>
      <c r="X76" s="192"/>
      <c r="Y76" s="192"/>
      <c r="Z76" s="192"/>
      <c r="AA76" s="192"/>
      <c r="AB76" s="192"/>
      <c r="AC76" s="192"/>
      <c r="AD76" s="192"/>
      <c r="AE76" s="192"/>
      <c r="AF76" s="192"/>
      <c r="AG76" s="192"/>
      <c r="AH76" s="192"/>
      <c r="AI76" s="192"/>
      <c r="AJ76" s="192"/>
      <c r="AK76" s="192"/>
      <c r="AL76" s="192"/>
      <c r="AM76" s="192"/>
      <c r="AN76" s="192"/>
      <c r="AO76" s="192"/>
      <c r="AP76" s="192"/>
      <c r="AQ76" s="192"/>
      <c r="AR76" s="192"/>
      <c r="AS76" s="192"/>
      <c r="AT76" s="192"/>
      <c r="AU76" s="192"/>
      <c r="AV76" s="192"/>
      <c r="AW76" s="192"/>
      <c r="AX76" s="192"/>
      <c r="AY76" s="192"/>
      <c r="AZ76" s="192"/>
      <c r="BA76" s="192"/>
      <c r="BB76" s="192"/>
      <c r="BC76" s="192"/>
      <c r="BD76" s="192"/>
      <c r="BE76" s="192"/>
      <c r="BF76" s="192"/>
      <c r="BG76" s="192"/>
      <c r="BH76" s="192"/>
      <c r="BI76" s="192"/>
      <c r="BJ76" s="192"/>
      <c r="BK76" s="192"/>
      <c r="BL76" s="192"/>
      <c r="BM76" s="192"/>
      <c r="BN76" s="192"/>
      <c r="BO76" s="192"/>
      <c r="BP76" s="192"/>
      <c r="BQ76" s="192"/>
      <c r="BR76" s="192"/>
      <c r="BS76" s="192"/>
      <c r="BT76" s="192"/>
      <c r="BU76" s="192"/>
      <c r="BV76" s="192"/>
      <c r="BW76" s="192"/>
      <c r="BX76" s="192"/>
      <c r="BY76" s="192"/>
      <c r="BZ76" s="192"/>
      <c r="CA76" s="192"/>
      <c r="CB76" s="192"/>
      <c r="CC76" s="192"/>
      <c r="CD76" s="192"/>
      <c r="CE76" s="192"/>
      <c r="CF76" s="192"/>
      <c r="CG76" s="192"/>
      <c r="CH76" s="192"/>
      <c r="CI76" s="192"/>
      <c r="CJ76" s="192"/>
      <c r="CK76" s="192"/>
      <c r="CL76" s="192"/>
      <c r="CM76" s="192"/>
      <c r="CN76" s="192"/>
      <c r="CO76" s="192"/>
      <c r="CP76" s="192"/>
      <c r="CQ76" s="192"/>
      <c r="CR76" s="192"/>
      <c r="CS76" s="192"/>
      <c r="CT76" s="192"/>
      <c r="CU76" s="192"/>
      <c r="CV76" s="192"/>
      <c r="CW76" s="192"/>
      <c r="CX76" s="192"/>
      <c r="CY76" s="192"/>
      <c r="CZ76" s="192"/>
      <c r="DA76" s="192"/>
      <c r="DB76" s="192"/>
      <c r="DC76" s="192"/>
      <c r="DD76" s="192"/>
      <c r="DE76" s="192"/>
      <c r="DF76" s="192"/>
      <c r="DG76" s="192"/>
      <c r="DH76" s="192"/>
      <c r="DI76" s="192"/>
      <c r="DJ76" s="192"/>
      <c r="DK76" s="192"/>
      <c r="DL76" s="192"/>
      <c r="DM76" s="192"/>
      <c r="DN76" s="192"/>
      <c r="DO76" s="192"/>
      <c r="DP76" s="192"/>
      <c r="DQ76" s="192"/>
      <c r="DR76" s="192"/>
      <c r="DS76" s="192"/>
      <c r="DT76" s="192"/>
      <c r="DU76" s="192"/>
      <c r="DV76" s="192"/>
      <c r="DW76" s="192"/>
      <c r="DX76" s="192"/>
      <c r="DY76" s="192"/>
      <c r="DZ76" s="192"/>
      <c r="EA76" s="192"/>
      <c r="EB76" s="192"/>
      <c r="EC76" s="192"/>
      <c r="ED76" s="192"/>
      <c r="EE76" s="192"/>
      <c r="EF76" s="192"/>
      <c r="EG76" s="192"/>
      <c r="EH76" s="192"/>
      <c r="EI76" s="192"/>
      <c r="EJ76" s="192"/>
      <c r="EK76" s="192"/>
      <c r="EL76" s="192"/>
      <c r="EM76" s="193"/>
    </row>
    <row r="77" spans="1:143" x14ac:dyDescent="0.3">
      <c r="A77" s="96" t="str">
        <f>IF(Requirements!A77="","",Requirements!A77)</f>
        <v/>
      </c>
      <c r="B77" s="97" t="str">
        <f>IF(Requirements!B77="","",Requirements!B77)</f>
        <v/>
      </c>
      <c r="C77" s="101"/>
      <c r="D77" s="179"/>
      <c r="E77" s="179"/>
      <c r="F77" s="179"/>
      <c r="G77" s="179"/>
      <c r="H77" s="179"/>
      <c r="I77" s="179"/>
      <c r="J77" s="179"/>
      <c r="K77" s="180"/>
      <c r="L77" s="181"/>
      <c r="M77" s="180"/>
      <c r="N77" s="181"/>
      <c r="O77" s="182"/>
      <c r="P77" s="180"/>
      <c r="Q77" s="183"/>
      <c r="R77" s="181"/>
      <c r="S77" s="179"/>
      <c r="T77" s="179"/>
      <c r="U77" s="179"/>
      <c r="V77" s="101"/>
      <c r="W77" s="192"/>
      <c r="X77" s="192"/>
      <c r="Y77" s="192"/>
      <c r="Z77" s="192"/>
      <c r="AA77" s="192"/>
      <c r="AB77" s="192"/>
      <c r="AC77" s="192"/>
      <c r="AD77" s="192"/>
      <c r="AE77" s="192"/>
      <c r="AF77" s="192"/>
      <c r="AG77" s="192"/>
      <c r="AH77" s="192"/>
      <c r="AI77" s="192"/>
      <c r="AJ77" s="192"/>
      <c r="AK77" s="192"/>
      <c r="AL77" s="192"/>
      <c r="AM77" s="192"/>
      <c r="AN77" s="192"/>
      <c r="AO77" s="192"/>
      <c r="AP77" s="192"/>
      <c r="AQ77" s="192"/>
      <c r="AR77" s="192"/>
      <c r="AS77" s="192"/>
      <c r="AT77" s="192"/>
      <c r="AU77" s="192"/>
      <c r="AV77" s="192"/>
      <c r="AW77" s="192"/>
      <c r="AX77" s="192"/>
      <c r="AY77" s="192"/>
      <c r="AZ77" s="192"/>
      <c r="BA77" s="192"/>
      <c r="BB77" s="192"/>
      <c r="BC77" s="192"/>
      <c r="BD77" s="192"/>
      <c r="BE77" s="192"/>
      <c r="BF77" s="192"/>
      <c r="BG77" s="192"/>
      <c r="BH77" s="192"/>
      <c r="BI77" s="192"/>
      <c r="BJ77" s="192"/>
      <c r="BK77" s="192"/>
      <c r="BL77" s="192"/>
      <c r="BM77" s="192"/>
      <c r="BN77" s="192"/>
      <c r="BO77" s="192"/>
      <c r="BP77" s="192"/>
      <c r="BQ77" s="192"/>
      <c r="BR77" s="192"/>
      <c r="BS77" s="192"/>
      <c r="BT77" s="192"/>
      <c r="BU77" s="192"/>
      <c r="BV77" s="192"/>
      <c r="BW77" s="192"/>
      <c r="BX77" s="192"/>
      <c r="BY77" s="192"/>
      <c r="BZ77" s="192"/>
      <c r="CA77" s="192"/>
      <c r="CB77" s="192"/>
      <c r="CC77" s="192"/>
      <c r="CD77" s="192"/>
      <c r="CE77" s="192"/>
      <c r="CF77" s="192"/>
      <c r="CG77" s="192"/>
      <c r="CH77" s="192"/>
      <c r="CI77" s="192"/>
      <c r="CJ77" s="192"/>
      <c r="CK77" s="192"/>
      <c r="CL77" s="192"/>
      <c r="CM77" s="192"/>
      <c r="CN77" s="192"/>
      <c r="CO77" s="192"/>
      <c r="CP77" s="192"/>
      <c r="CQ77" s="192"/>
      <c r="CR77" s="192"/>
      <c r="CS77" s="192"/>
      <c r="CT77" s="192"/>
      <c r="CU77" s="192"/>
      <c r="CV77" s="192"/>
      <c r="CW77" s="192"/>
      <c r="CX77" s="192"/>
      <c r="CY77" s="192"/>
      <c r="CZ77" s="192"/>
      <c r="DA77" s="192"/>
      <c r="DB77" s="192"/>
      <c r="DC77" s="192"/>
      <c r="DD77" s="192"/>
      <c r="DE77" s="192"/>
      <c r="DF77" s="192"/>
      <c r="DG77" s="192"/>
      <c r="DH77" s="192"/>
      <c r="DI77" s="192"/>
      <c r="DJ77" s="192"/>
      <c r="DK77" s="192"/>
      <c r="DL77" s="192"/>
      <c r="DM77" s="192"/>
      <c r="DN77" s="192"/>
      <c r="DO77" s="192"/>
      <c r="DP77" s="192"/>
      <c r="DQ77" s="192"/>
      <c r="DR77" s="192"/>
      <c r="DS77" s="192"/>
      <c r="DT77" s="192"/>
      <c r="DU77" s="192"/>
      <c r="DV77" s="192"/>
      <c r="DW77" s="192"/>
      <c r="DX77" s="192"/>
      <c r="DY77" s="192"/>
      <c r="DZ77" s="192"/>
      <c r="EA77" s="192"/>
      <c r="EB77" s="192"/>
      <c r="EC77" s="192"/>
      <c r="ED77" s="192"/>
      <c r="EE77" s="192"/>
      <c r="EF77" s="192"/>
      <c r="EG77" s="192"/>
      <c r="EH77" s="192"/>
      <c r="EI77" s="192"/>
      <c r="EJ77" s="192"/>
      <c r="EK77" s="192"/>
      <c r="EL77" s="192"/>
      <c r="EM77" s="193"/>
    </row>
    <row r="78" spans="1:143" x14ac:dyDescent="0.3">
      <c r="A78" s="96" t="str">
        <f>IF(Requirements!A78="","",Requirements!A78)</f>
        <v/>
      </c>
      <c r="B78" s="97" t="str">
        <f>IF(Requirements!B78="","",Requirements!B78)</f>
        <v/>
      </c>
      <c r="C78" s="101"/>
      <c r="D78" s="179"/>
      <c r="E78" s="179"/>
      <c r="F78" s="179"/>
      <c r="G78" s="179"/>
      <c r="H78" s="179"/>
      <c r="I78" s="179"/>
      <c r="J78" s="179"/>
      <c r="K78" s="180"/>
      <c r="L78" s="181"/>
      <c r="M78" s="180"/>
      <c r="N78" s="181"/>
      <c r="O78" s="182"/>
      <c r="P78" s="180"/>
      <c r="Q78" s="183"/>
      <c r="R78" s="181"/>
      <c r="S78" s="179"/>
      <c r="T78" s="179"/>
      <c r="U78" s="179"/>
      <c r="V78" s="101"/>
      <c r="W78" s="192"/>
      <c r="X78" s="192"/>
      <c r="Y78" s="192"/>
      <c r="Z78" s="192"/>
      <c r="AA78" s="192"/>
      <c r="AB78" s="192"/>
      <c r="AC78" s="192"/>
      <c r="AD78" s="192"/>
      <c r="AE78" s="192"/>
      <c r="AF78" s="192"/>
      <c r="AG78" s="192"/>
      <c r="AH78" s="192"/>
      <c r="AI78" s="192"/>
      <c r="AJ78" s="192"/>
      <c r="AK78" s="192"/>
      <c r="AL78" s="192"/>
      <c r="AM78" s="192"/>
      <c r="AN78" s="192"/>
      <c r="AO78" s="192"/>
      <c r="AP78" s="192"/>
      <c r="AQ78" s="192"/>
      <c r="AR78" s="192"/>
      <c r="AS78" s="192"/>
      <c r="AT78" s="192"/>
      <c r="AU78" s="192"/>
      <c r="AV78" s="192"/>
      <c r="AW78" s="192"/>
      <c r="AX78" s="192"/>
      <c r="AY78" s="192"/>
      <c r="AZ78" s="192"/>
      <c r="BA78" s="192"/>
      <c r="BB78" s="192"/>
      <c r="BC78" s="192"/>
      <c r="BD78" s="192"/>
      <c r="BE78" s="192"/>
      <c r="BF78" s="192"/>
      <c r="BG78" s="192"/>
      <c r="BH78" s="192"/>
      <c r="BI78" s="192"/>
      <c r="BJ78" s="192"/>
      <c r="BK78" s="192"/>
      <c r="BL78" s="192"/>
      <c r="BM78" s="192"/>
      <c r="BN78" s="192"/>
      <c r="BO78" s="192"/>
      <c r="BP78" s="192"/>
      <c r="BQ78" s="192"/>
      <c r="BR78" s="192"/>
      <c r="BS78" s="192"/>
      <c r="BT78" s="192"/>
      <c r="BU78" s="192"/>
      <c r="BV78" s="192"/>
      <c r="BW78" s="192"/>
      <c r="BX78" s="192"/>
      <c r="BY78" s="192"/>
      <c r="BZ78" s="192"/>
      <c r="CA78" s="192"/>
      <c r="CB78" s="192"/>
      <c r="CC78" s="192"/>
      <c r="CD78" s="192"/>
      <c r="CE78" s="192"/>
      <c r="CF78" s="192"/>
      <c r="CG78" s="192"/>
      <c r="CH78" s="192"/>
      <c r="CI78" s="192"/>
      <c r="CJ78" s="192"/>
      <c r="CK78" s="192"/>
      <c r="CL78" s="192"/>
      <c r="CM78" s="192"/>
      <c r="CN78" s="192"/>
      <c r="CO78" s="192"/>
      <c r="CP78" s="192"/>
      <c r="CQ78" s="192"/>
      <c r="CR78" s="192"/>
      <c r="CS78" s="192"/>
      <c r="CT78" s="192"/>
      <c r="CU78" s="192"/>
      <c r="CV78" s="192"/>
      <c r="CW78" s="192"/>
      <c r="CX78" s="192"/>
      <c r="CY78" s="192"/>
      <c r="CZ78" s="192"/>
      <c r="DA78" s="192"/>
      <c r="DB78" s="192"/>
      <c r="DC78" s="192"/>
      <c r="DD78" s="192"/>
      <c r="DE78" s="192"/>
      <c r="DF78" s="192"/>
      <c r="DG78" s="192"/>
      <c r="DH78" s="192"/>
      <c r="DI78" s="192"/>
      <c r="DJ78" s="192"/>
      <c r="DK78" s="192"/>
      <c r="DL78" s="192"/>
      <c r="DM78" s="192"/>
      <c r="DN78" s="192"/>
      <c r="DO78" s="192"/>
      <c r="DP78" s="192"/>
      <c r="DQ78" s="192"/>
      <c r="DR78" s="192"/>
      <c r="DS78" s="192"/>
      <c r="DT78" s="192"/>
      <c r="DU78" s="192"/>
      <c r="DV78" s="192"/>
      <c r="DW78" s="192"/>
      <c r="DX78" s="192"/>
      <c r="DY78" s="192"/>
      <c r="DZ78" s="192"/>
      <c r="EA78" s="192"/>
      <c r="EB78" s="192"/>
      <c r="EC78" s="192"/>
      <c r="ED78" s="192"/>
      <c r="EE78" s="192"/>
      <c r="EF78" s="192"/>
      <c r="EG78" s="192"/>
      <c r="EH78" s="192"/>
      <c r="EI78" s="192"/>
      <c r="EJ78" s="192"/>
      <c r="EK78" s="192"/>
      <c r="EL78" s="192"/>
      <c r="EM78" s="193"/>
    </row>
    <row r="79" spans="1:143" x14ac:dyDescent="0.3">
      <c r="A79" s="96" t="str">
        <f>IF(Requirements!A79="","",Requirements!A79)</f>
        <v/>
      </c>
      <c r="B79" s="97" t="str">
        <f>IF(Requirements!B79="","",Requirements!B79)</f>
        <v/>
      </c>
      <c r="C79" s="101"/>
      <c r="D79" s="179"/>
      <c r="E79" s="179"/>
      <c r="F79" s="179"/>
      <c r="G79" s="179"/>
      <c r="H79" s="179"/>
      <c r="I79" s="179"/>
      <c r="J79" s="179"/>
      <c r="K79" s="180"/>
      <c r="L79" s="181"/>
      <c r="M79" s="180"/>
      <c r="N79" s="181"/>
      <c r="O79" s="182"/>
      <c r="P79" s="180"/>
      <c r="Q79" s="183"/>
      <c r="R79" s="181"/>
      <c r="S79" s="179"/>
      <c r="T79" s="179"/>
      <c r="U79" s="179"/>
      <c r="V79" s="101"/>
      <c r="W79" s="192"/>
      <c r="X79" s="192"/>
      <c r="Y79" s="192"/>
      <c r="Z79" s="192"/>
      <c r="AA79" s="192"/>
      <c r="AB79" s="192"/>
      <c r="AC79" s="192"/>
      <c r="AD79" s="192"/>
      <c r="AE79" s="192"/>
      <c r="AF79" s="192"/>
      <c r="AG79" s="192"/>
      <c r="AH79" s="192"/>
      <c r="AI79" s="192"/>
      <c r="AJ79" s="192"/>
      <c r="AK79" s="192"/>
      <c r="AL79" s="192"/>
      <c r="AM79" s="192"/>
      <c r="AN79" s="192"/>
      <c r="AO79" s="192"/>
      <c r="AP79" s="192"/>
      <c r="AQ79" s="192"/>
      <c r="AR79" s="192"/>
      <c r="AS79" s="192"/>
      <c r="AT79" s="192"/>
      <c r="AU79" s="192"/>
      <c r="AV79" s="192"/>
      <c r="AW79" s="192"/>
      <c r="AX79" s="192"/>
      <c r="AY79" s="192"/>
      <c r="AZ79" s="192"/>
      <c r="BA79" s="192"/>
      <c r="BB79" s="192"/>
      <c r="BC79" s="192"/>
      <c r="BD79" s="192"/>
      <c r="BE79" s="192"/>
      <c r="BF79" s="192"/>
      <c r="BG79" s="192"/>
      <c r="BH79" s="192"/>
      <c r="BI79" s="192"/>
      <c r="BJ79" s="192"/>
      <c r="BK79" s="192"/>
      <c r="BL79" s="192"/>
      <c r="BM79" s="192"/>
      <c r="BN79" s="192"/>
      <c r="BO79" s="192"/>
      <c r="BP79" s="192"/>
      <c r="BQ79" s="192"/>
      <c r="BR79" s="192"/>
      <c r="BS79" s="192"/>
      <c r="BT79" s="192"/>
      <c r="BU79" s="192"/>
      <c r="BV79" s="192"/>
      <c r="BW79" s="192"/>
      <c r="BX79" s="192"/>
      <c r="BY79" s="192"/>
      <c r="BZ79" s="192"/>
      <c r="CA79" s="192"/>
      <c r="CB79" s="192"/>
      <c r="CC79" s="192"/>
      <c r="CD79" s="192"/>
      <c r="CE79" s="192"/>
      <c r="CF79" s="192"/>
      <c r="CG79" s="192"/>
      <c r="CH79" s="192"/>
      <c r="CI79" s="192"/>
      <c r="CJ79" s="192"/>
      <c r="CK79" s="192"/>
      <c r="CL79" s="192"/>
      <c r="CM79" s="192"/>
      <c r="CN79" s="192"/>
      <c r="CO79" s="192"/>
      <c r="CP79" s="192"/>
      <c r="CQ79" s="192"/>
      <c r="CR79" s="192"/>
      <c r="CS79" s="192"/>
      <c r="CT79" s="192"/>
      <c r="CU79" s="192"/>
      <c r="CV79" s="192"/>
      <c r="CW79" s="192"/>
      <c r="CX79" s="192"/>
      <c r="CY79" s="192"/>
      <c r="CZ79" s="192"/>
      <c r="DA79" s="192"/>
      <c r="DB79" s="192"/>
      <c r="DC79" s="192"/>
      <c r="DD79" s="192"/>
      <c r="DE79" s="192"/>
      <c r="DF79" s="192"/>
      <c r="DG79" s="192"/>
      <c r="DH79" s="192"/>
      <c r="DI79" s="192"/>
      <c r="DJ79" s="192"/>
      <c r="DK79" s="192"/>
      <c r="DL79" s="192"/>
      <c r="DM79" s="192"/>
      <c r="DN79" s="192"/>
      <c r="DO79" s="192"/>
      <c r="DP79" s="192"/>
      <c r="DQ79" s="192"/>
      <c r="DR79" s="192"/>
      <c r="DS79" s="192"/>
      <c r="DT79" s="192"/>
      <c r="DU79" s="192"/>
      <c r="DV79" s="192"/>
      <c r="DW79" s="192"/>
      <c r="DX79" s="192"/>
      <c r="DY79" s="192"/>
      <c r="DZ79" s="192"/>
      <c r="EA79" s="192"/>
      <c r="EB79" s="192"/>
      <c r="EC79" s="192"/>
      <c r="ED79" s="192"/>
      <c r="EE79" s="192"/>
      <c r="EF79" s="192"/>
      <c r="EG79" s="192"/>
      <c r="EH79" s="192"/>
      <c r="EI79" s="192"/>
      <c r="EJ79" s="192"/>
      <c r="EK79" s="192"/>
      <c r="EL79" s="192"/>
      <c r="EM79" s="193"/>
    </row>
    <row r="80" spans="1:143" x14ac:dyDescent="0.3">
      <c r="A80" s="96" t="str">
        <f>IF(Requirements!A80="","",Requirements!A80)</f>
        <v/>
      </c>
      <c r="B80" s="97" t="str">
        <f>IF(Requirements!B80="","",Requirements!B80)</f>
        <v/>
      </c>
      <c r="C80" s="101"/>
      <c r="D80" s="179"/>
      <c r="E80" s="179"/>
      <c r="F80" s="179"/>
      <c r="G80" s="179"/>
      <c r="H80" s="179"/>
      <c r="I80" s="179"/>
      <c r="J80" s="179"/>
      <c r="K80" s="180"/>
      <c r="L80" s="181"/>
      <c r="M80" s="180"/>
      <c r="N80" s="181"/>
      <c r="O80" s="182"/>
      <c r="P80" s="180"/>
      <c r="Q80" s="183"/>
      <c r="R80" s="181"/>
      <c r="S80" s="179"/>
      <c r="T80" s="179"/>
      <c r="U80" s="179"/>
      <c r="V80" s="101"/>
      <c r="W80" s="192"/>
      <c r="X80" s="192"/>
      <c r="Y80" s="192"/>
      <c r="Z80" s="192"/>
      <c r="AA80" s="192"/>
      <c r="AB80" s="192"/>
      <c r="AC80" s="192"/>
      <c r="AD80" s="192"/>
      <c r="AE80" s="192"/>
      <c r="AF80" s="192"/>
      <c r="AG80" s="192"/>
      <c r="AH80" s="192"/>
      <c r="AI80" s="192"/>
      <c r="AJ80" s="192"/>
      <c r="AK80" s="192"/>
      <c r="AL80" s="192"/>
      <c r="AM80" s="192"/>
      <c r="AN80" s="192"/>
      <c r="AO80" s="192"/>
      <c r="AP80" s="192"/>
      <c r="AQ80" s="192"/>
      <c r="AR80" s="192"/>
      <c r="AS80" s="192"/>
      <c r="AT80" s="192"/>
      <c r="AU80" s="192"/>
      <c r="AV80" s="192"/>
      <c r="AW80" s="192"/>
      <c r="AX80" s="192"/>
      <c r="AY80" s="192"/>
      <c r="AZ80" s="192"/>
      <c r="BA80" s="192"/>
      <c r="BB80" s="192"/>
      <c r="BC80" s="192"/>
      <c r="BD80" s="192"/>
      <c r="BE80" s="192"/>
      <c r="BF80" s="192"/>
      <c r="BG80" s="192"/>
      <c r="BH80" s="192"/>
      <c r="BI80" s="192"/>
      <c r="BJ80" s="192"/>
      <c r="BK80" s="192"/>
      <c r="BL80" s="192"/>
      <c r="BM80" s="192"/>
      <c r="BN80" s="192"/>
      <c r="BO80" s="192"/>
      <c r="BP80" s="192"/>
      <c r="BQ80" s="192"/>
      <c r="BR80" s="192"/>
      <c r="BS80" s="192"/>
      <c r="BT80" s="192"/>
      <c r="BU80" s="192"/>
      <c r="BV80" s="192"/>
      <c r="BW80" s="192"/>
      <c r="BX80" s="192"/>
      <c r="BY80" s="192"/>
      <c r="BZ80" s="192"/>
      <c r="CA80" s="192"/>
      <c r="CB80" s="192"/>
      <c r="CC80" s="192"/>
      <c r="CD80" s="192"/>
      <c r="CE80" s="192"/>
      <c r="CF80" s="192"/>
      <c r="CG80" s="192"/>
      <c r="CH80" s="192"/>
      <c r="CI80" s="192"/>
      <c r="CJ80" s="192"/>
      <c r="CK80" s="192"/>
      <c r="CL80" s="192"/>
      <c r="CM80" s="192"/>
      <c r="CN80" s="192"/>
      <c r="CO80" s="192"/>
      <c r="CP80" s="192"/>
      <c r="CQ80" s="192"/>
      <c r="CR80" s="192"/>
      <c r="CS80" s="192"/>
      <c r="CT80" s="192"/>
      <c r="CU80" s="192"/>
      <c r="CV80" s="192"/>
      <c r="CW80" s="192"/>
      <c r="CX80" s="192"/>
      <c r="CY80" s="192"/>
      <c r="CZ80" s="192"/>
      <c r="DA80" s="192"/>
      <c r="DB80" s="192"/>
      <c r="DC80" s="192"/>
      <c r="DD80" s="192"/>
      <c r="DE80" s="192"/>
      <c r="DF80" s="192"/>
      <c r="DG80" s="192"/>
      <c r="DH80" s="192"/>
      <c r="DI80" s="192"/>
      <c r="DJ80" s="192"/>
      <c r="DK80" s="192"/>
      <c r="DL80" s="192"/>
      <c r="DM80" s="192"/>
      <c r="DN80" s="192"/>
      <c r="DO80" s="192"/>
      <c r="DP80" s="192"/>
      <c r="DQ80" s="192"/>
      <c r="DR80" s="192"/>
      <c r="DS80" s="192"/>
      <c r="DT80" s="192"/>
      <c r="DU80" s="192"/>
      <c r="DV80" s="192"/>
      <c r="DW80" s="192"/>
      <c r="DX80" s="192"/>
      <c r="DY80" s="192"/>
      <c r="DZ80" s="192"/>
      <c r="EA80" s="192"/>
      <c r="EB80" s="192"/>
      <c r="EC80" s="192"/>
      <c r="ED80" s="192"/>
      <c r="EE80" s="192"/>
      <c r="EF80" s="192"/>
      <c r="EG80" s="192"/>
      <c r="EH80" s="192"/>
      <c r="EI80" s="192"/>
      <c r="EJ80" s="192"/>
      <c r="EK80" s="192"/>
      <c r="EL80" s="192"/>
      <c r="EM80" s="193"/>
    </row>
    <row r="81" spans="1:143" x14ac:dyDescent="0.3">
      <c r="A81" s="96" t="str">
        <f>IF(Requirements!A81="","",Requirements!A81)</f>
        <v/>
      </c>
      <c r="B81" s="97" t="str">
        <f>IF(Requirements!B81="","",Requirements!B81)</f>
        <v/>
      </c>
      <c r="C81" s="101"/>
      <c r="D81" s="179"/>
      <c r="E81" s="179"/>
      <c r="F81" s="179"/>
      <c r="G81" s="179"/>
      <c r="H81" s="179"/>
      <c r="I81" s="179"/>
      <c r="J81" s="179"/>
      <c r="K81" s="180"/>
      <c r="L81" s="181"/>
      <c r="M81" s="180"/>
      <c r="N81" s="181"/>
      <c r="O81" s="182"/>
      <c r="P81" s="180"/>
      <c r="Q81" s="183"/>
      <c r="R81" s="181"/>
      <c r="S81" s="179"/>
      <c r="T81" s="179"/>
      <c r="U81" s="179"/>
      <c r="V81" s="101"/>
      <c r="W81" s="192"/>
      <c r="X81" s="192"/>
      <c r="Y81" s="192"/>
      <c r="Z81" s="192"/>
      <c r="AA81" s="192"/>
      <c r="AB81" s="192"/>
      <c r="AC81" s="192"/>
      <c r="AD81" s="192"/>
      <c r="AE81" s="192"/>
      <c r="AF81" s="192"/>
      <c r="AG81" s="192"/>
      <c r="AH81" s="192"/>
      <c r="AI81" s="192"/>
      <c r="AJ81" s="192"/>
      <c r="AK81" s="192"/>
      <c r="AL81" s="192"/>
      <c r="AM81" s="192"/>
      <c r="AN81" s="192"/>
      <c r="AO81" s="192"/>
      <c r="AP81" s="192"/>
      <c r="AQ81" s="192"/>
      <c r="AR81" s="192"/>
      <c r="AS81" s="192"/>
      <c r="AT81" s="192"/>
      <c r="AU81" s="192"/>
      <c r="AV81" s="192"/>
      <c r="AW81" s="192"/>
      <c r="AX81" s="192"/>
      <c r="AY81" s="192"/>
      <c r="AZ81" s="192"/>
      <c r="BA81" s="192"/>
      <c r="BB81" s="192"/>
      <c r="BC81" s="192"/>
      <c r="BD81" s="192"/>
      <c r="BE81" s="192"/>
      <c r="BF81" s="192"/>
      <c r="BG81" s="192"/>
      <c r="BH81" s="192"/>
      <c r="BI81" s="192"/>
      <c r="BJ81" s="192"/>
      <c r="BK81" s="192"/>
      <c r="BL81" s="192"/>
      <c r="BM81" s="192"/>
      <c r="BN81" s="192"/>
      <c r="BO81" s="192"/>
      <c r="BP81" s="192"/>
      <c r="BQ81" s="192"/>
      <c r="BR81" s="192"/>
      <c r="BS81" s="192"/>
      <c r="BT81" s="192"/>
      <c r="BU81" s="192"/>
      <c r="BV81" s="192"/>
      <c r="BW81" s="192"/>
      <c r="BX81" s="192"/>
      <c r="BY81" s="192"/>
      <c r="BZ81" s="192"/>
      <c r="CA81" s="192"/>
      <c r="CB81" s="192"/>
      <c r="CC81" s="192"/>
      <c r="CD81" s="192"/>
      <c r="CE81" s="192"/>
      <c r="CF81" s="192"/>
      <c r="CG81" s="192"/>
      <c r="CH81" s="192"/>
      <c r="CI81" s="192"/>
      <c r="CJ81" s="192"/>
      <c r="CK81" s="192"/>
      <c r="CL81" s="192"/>
      <c r="CM81" s="192"/>
      <c r="CN81" s="192"/>
      <c r="CO81" s="192"/>
      <c r="CP81" s="192"/>
      <c r="CQ81" s="192"/>
      <c r="CR81" s="192"/>
      <c r="CS81" s="192"/>
      <c r="CT81" s="192"/>
      <c r="CU81" s="192"/>
      <c r="CV81" s="192"/>
      <c r="CW81" s="192"/>
      <c r="CX81" s="192"/>
      <c r="CY81" s="192"/>
      <c r="CZ81" s="192"/>
      <c r="DA81" s="192"/>
      <c r="DB81" s="192"/>
      <c r="DC81" s="192"/>
      <c r="DD81" s="192"/>
      <c r="DE81" s="192"/>
      <c r="DF81" s="192"/>
      <c r="DG81" s="192"/>
      <c r="DH81" s="192"/>
      <c r="DI81" s="192"/>
      <c r="DJ81" s="192"/>
      <c r="DK81" s="192"/>
      <c r="DL81" s="192"/>
      <c r="DM81" s="192"/>
      <c r="DN81" s="192"/>
      <c r="DO81" s="192"/>
      <c r="DP81" s="192"/>
      <c r="DQ81" s="192"/>
      <c r="DR81" s="192"/>
      <c r="DS81" s="192"/>
      <c r="DT81" s="192"/>
      <c r="DU81" s="192"/>
      <c r="DV81" s="192"/>
      <c r="DW81" s="192"/>
      <c r="DX81" s="192"/>
      <c r="DY81" s="192"/>
      <c r="DZ81" s="192"/>
      <c r="EA81" s="192"/>
      <c r="EB81" s="192"/>
      <c r="EC81" s="192"/>
      <c r="ED81" s="192"/>
      <c r="EE81" s="192"/>
      <c r="EF81" s="192"/>
      <c r="EG81" s="192"/>
      <c r="EH81" s="192"/>
      <c r="EI81" s="192"/>
      <c r="EJ81" s="192"/>
      <c r="EK81" s="192"/>
      <c r="EL81" s="192"/>
      <c r="EM81" s="193"/>
    </row>
    <row r="82" spans="1:143" x14ac:dyDescent="0.3">
      <c r="A82" s="96" t="str">
        <f>IF(Requirements!A82="","",Requirements!A82)</f>
        <v/>
      </c>
      <c r="B82" s="97" t="str">
        <f>IF(Requirements!B82="","",Requirements!B82)</f>
        <v/>
      </c>
      <c r="C82" s="101"/>
      <c r="D82" s="179"/>
      <c r="E82" s="179"/>
      <c r="F82" s="179"/>
      <c r="G82" s="179"/>
      <c r="H82" s="179"/>
      <c r="I82" s="179"/>
      <c r="J82" s="179"/>
      <c r="K82" s="180"/>
      <c r="L82" s="181"/>
      <c r="M82" s="180"/>
      <c r="N82" s="181"/>
      <c r="O82" s="182"/>
      <c r="P82" s="180"/>
      <c r="Q82" s="183"/>
      <c r="R82" s="181"/>
      <c r="S82" s="179"/>
      <c r="T82" s="179"/>
      <c r="U82" s="179"/>
      <c r="V82" s="101"/>
      <c r="W82" s="192"/>
      <c r="X82" s="192"/>
      <c r="Y82" s="192"/>
      <c r="Z82" s="192"/>
      <c r="AA82" s="192"/>
      <c r="AB82" s="192"/>
      <c r="AC82" s="192"/>
      <c r="AD82" s="192"/>
      <c r="AE82" s="192"/>
      <c r="AF82" s="192"/>
      <c r="AG82" s="192"/>
      <c r="AH82" s="192"/>
      <c r="AI82" s="192"/>
      <c r="AJ82" s="192"/>
      <c r="AK82" s="192"/>
      <c r="AL82" s="192"/>
      <c r="AM82" s="192"/>
      <c r="AN82" s="192"/>
      <c r="AO82" s="192"/>
      <c r="AP82" s="192"/>
      <c r="AQ82" s="192"/>
      <c r="AR82" s="192"/>
      <c r="AS82" s="192"/>
      <c r="AT82" s="192"/>
      <c r="AU82" s="192"/>
      <c r="AV82" s="192"/>
      <c r="AW82" s="192"/>
      <c r="AX82" s="192"/>
      <c r="AY82" s="192"/>
      <c r="AZ82" s="192"/>
      <c r="BA82" s="192"/>
      <c r="BB82" s="192"/>
      <c r="BC82" s="192"/>
      <c r="BD82" s="192"/>
      <c r="BE82" s="192"/>
      <c r="BF82" s="192"/>
      <c r="BG82" s="192"/>
      <c r="BH82" s="192"/>
      <c r="BI82" s="192"/>
      <c r="BJ82" s="192"/>
      <c r="BK82" s="192"/>
      <c r="BL82" s="192"/>
      <c r="BM82" s="192"/>
      <c r="BN82" s="192"/>
      <c r="BO82" s="192"/>
      <c r="BP82" s="192"/>
      <c r="BQ82" s="192"/>
      <c r="BR82" s="192"/>
      <c r="BS82" s="192"/>
      <c r="BT82" s="192"/>
      <c r="BU82" s="192"/>
      <c r="BV82" s="192"/>
      <c r="BW82" s="192"/>
      <c r="BX82" s="192"/>
      <c r="BY82" s="192"/>
      <c r="BZ82" s="192"/>
      <c r="CA82" s="192"/>
      <c r="CB82" s="192"/>
      <c r="CC82" s="192"/>
      <c r="CD82" s="192"/>
      <c r="CE82" s="192"/>
      <c r="CF82" s="192"/>
      <c r="CG82" s="192"/>
      <c r="CH82" s="192"/>
      <c r="CI82" s="192"/>
      <c r="CJ82" s="192"/>
      <c r="CK82" s="192"/>
      <c r="CL82" s="192"/>
      <c r="CM82" s="192"/>
      <c r="CN82" s="192"/>
      <c r="CO82" s="192"/>
      <c r="CP82" s="192"/>
      <c r="CQ82" s="192"/>
      <c r="CR82" s="192"/>
      <c r="CS82" s="192"/>
      <c r="CT82" s="192"/>
      <c r="CU82" s="192"/>
      <c r="CV82" s="192"/>
      <c r="CW82" s="192"/>
      <c r="CX82" s="192"/>
      <c r="CY82" s="192"/>
      <c r="CZ82" s="192"/>
      <c r="DA82" s="192"/>
      <c r="DB82" s="192"/>
      <c r="DC82" s="192"/>
      <c r="DD82" s="192"/>
      <c r="DE82" s="192"/>
      <c r="DF82" s="192"/>
      <c r="DG82" s="192"/>
      <c r="DH82" s="192"/>
      <c r="DI82" s="192"/>
      <c r="DJ82" s="192"/>
      <c r="DK82" s="192"/>
      <c r="DL82" s="192"/>
      <c r="DM82" s="192"/>
      <c r="DN82" s="192"/>
      <c r="DO82" s="192"/>
      <c r="DP82" s="192"/>
      <c r="DQ82" s="192"/>
      <c r="DR82" s="192"/>
      <c r="DS82" s="192"/>
      <c r="DT82" s="192"/>
      <c r="DU82" s="192"/>
      <c r="DV82" s="192"/>
      <c r="DW82" s="192"/>
      <c r="DX82" s="192"/>
      <c r="DY82" s="192"/>
      <c r="DZ82" s="192"/>
      <c r="EA82" s="192"/>
      <c r="EB82" s="192"/>
      <c r="EC82" s="192"/>
      <c r="ED82" s="192"/>
      <c r="EE82" s="192"/>
      <c r="EF82" s="192"/>
      <c r="EG82" s="192"/>
      <c r="EH82" s="192"/>
      <c r="EI82" s="192"/>
      <c r="EJ82" s="192"/>
      <c r="EK82" s="192"/>
      <c r="EL82" s="192"/>
      <c r="EM82" s="193"/>
    </row>
    <row r="83" spans="1:143" x14ac:dyDescent="0.3">
      <c r="A83" s="96" t="str">
        <f>IF(Requirements!A83="","",Requirements!A83)</f>
        <v/>
      </c>
      <c r="B83" s="97" t="str">
        <f>IF(Requirements!B83="","",Requirements!B83)</f>
        <v/>
      </c>
      <c r="C83" s="101"/>
      <c r="D83" s="179"/>
      <c r="E83" s="179"/>
      <c r="F83" s="179"/>
      <c r="G83" s="179"/>
      <c r="H83" s="179"/>
      <c r="I83" s="179"/>
      <c r="J83" s="179"/>
      <c r="K83" s="180"/>
      <c r="L83" s="181"/>
      <c r="M83" s="180"/>
      <c r="N83" s="181"/>
      <c r="O83" s="182"/>
      <c r="P83" s="180"/>
      <c r="Q83" s="183"/>
      <c r="R83" s="181"/>
      <c r="S83" s="179"/>
      <c r="T83" s="179"/>
      <c r="U83" s="179"/>
      <c r="V83" s="101"/>
      <c r="W83" s="192"/>
      <c r="X83" s="192"/>
      <c r="Y83" s="192"/>
      <c r="Z83" s="192"/>
      <c r="AA83" s="192"/>
      <c r="AB83" s="192"/>
      <c r="AC83" s="192"/>
      <c r="AD83" s="192"/>
      <c r="AE83" s="192"/>
      <c r="AF83" s="192"/>
      <c r="AG83" s="192"/>
      <c r="AH83" s="192"/>
      <c r="AI83" s="192"/>
      <c r="AJ83" s="192"/>
      <c r="AK83" s="192"/>
      <c r="AL83" s="192"/>
      <c r="AM83" s="192"/>
      <c r="AN83" s="192"/>
      <c r="AO83" s="192"/>
      <c r="AP83" s="192"/>
      <c r="AQ83" s="192"/>
      <c r="AR83" s="192"/>
      <c r="AS83" s="192"/>
      <c r="AT83" s="192"/>
      <c r="AU83" s="192"/>
      <c r="AV83" s="192"/>
      <c r="AW83" s="192"/>
      <c r="AX83" s="192"/>
      <c r="AY83" s="192"/>
      <c r="AZ83" s="192"/>
      <c r="BA83" s="192"/>
      <c r="BB83" s="192"/>
      <c r="BC83" s="192"/>
      <c r="BD83" s="192"/>
      <c r="BE83" s="192"/>
      <c r="BF83" s="192"/>
      <c r="BG83" s="192"/>
      <c r="BH83" s="192"/>
      <c r="BI83" s="192"/>
      <c r="BJ83" s="192"/>
      <c r="BK83" s="192"/>
      <c r="BL83" s="192"/>
      <c r="BM83" s="192"/>
      <c r="BN83" s="192"/>
      <c r="BO83" s="192"/>
      <c r="BP83" s="192"/>
      <c r="BQ83" s="192"/>
      <c r="BR83" s="192"/>
      <c r="BS83" s="192"/>
      <c r="BT83" s="192"/>
      <c r="BU83" s="192"/>
      <c r="BV83" s="192"/>
      <c r="BW83" s="192"/>
      <c r="BX83" s="192"/>
      <c r="BY83" s="192"/>
      <c r="BZ83" s="192"/>
      <c r="CA83" s="192"/>
      <c r="CB83" s="192"/>
      <c r="CC83" s="192"/>
      <c r="CD83" s="192"/>
      <c r="CE83" s="192"/>
      <c r="CF83" s="192"/>
      <c r="CG83" s="192"/>
      <c r="CH83" s="192"/>
      <c r="CI83" s="192"/>
      <c r="CJ83" s="192"/>
      <c r="CK83" s="192"/>
      <c r="CL83" s="192"/>
      <c r="CM83" s="192"/>
      <c r="CN83" s="192"/>
      <c r="CO83" s="192"/>
      <c r="CP83" s="192"/>
      <c r="CQ83" s="192"/>
      <c r="CR83" s="192"/>
      <c r="CS83" s="192"/>
      <c r="CT83" s="192"/>
      <c r="CU83" s="192"/>
      <c r="CV83" s="192"/>
      <c r="CW83" s="192"/>
      <c r="CX83" s="192"/>
      <c r="CY83" s="192"/>
      <c r="CZ83" s="192"/>
      <c r="DA83" s="192"/>
      <c r="DB83" s="192"/>
      <c r="DC83" s="192"/>
      <c r="DD83" s="192"/>
      <c r="DE83" s="192"/>
      <c r="DF83" s="192"/>
      <c r="DG83" s="192"/>
      <c r="DH83" s="192"/>
      <c r="DI83" s="192"/>
      <c r="DJ83" s="192"/>
      <c r="DK83" s="192"/>
      <c r="DL83" s="192"/>
      <c r="DM83" s="192"/>
      <c r="DN83" s="192"/>
      <c r="DO83" s="192"/>
      <c r="DP83" s="192"/>
      <c r="DQ83" s="192"/>
      <c r="DR83" s="192"/>
      <c r="DS83" s="192"/>
      <c r="DT83" s="192"/>
      <c r="DU83" s="192"/>
      <c r="DV83" s="192"/>
      <c r="DW83" s="192"/>
      <c r="DX83" s="192"/>
      <c r="DY83" s="192"/>
      <c r="DZ83" s="192"/>
      <c r="EA83" s="192"/>
      <c r="EB83" s="192"/>
      <c r="EC83" s="192"/>
      <c r="ED83" s="192"/>
      <c r="EE83" s="192"/>
      <c r="EF83" s="192"/>
      <c r="EG83" s="192"/>
      <c r="EH83" s="192"/>
      <c r="EI83" s="192"/>
      <c r="EJ83" s="192"/>
      <c r="EK83" s="192"/>
      <c r="EL83" s="192"/>
      <c r="EM83" s="193"/>
    </row>
    <row r="84" spans="1:143" x14ac:dyDescent="0.3">
      <c r="A84" s="96" t="str">
        <f>IF(Requirements!A84="","",Requirements!A84)</f>
        <v/>
      </c>
      <c r="B84" s="97" t="str">
        <f>IF(Requirements!B84="","",Requirements!B84)</f>
        <v/>
      </c>
      <c r="C84" s="101"/>
      <c r="D84" s="179"/>
      <c r="E84" s="179"/>
      <c r="F84" s="179"/>
      <c r="G84" s="179"/>
      <c r="H84" s="179"/>
      <c r="I84" s="179"/>
      <c r="J84" s="179"/>
      <c r="K84" s="180"/>
      <c r="L84" s="181"/>
      <c r="M84" s="180"/>
      <c r="N84" s="181"/>
      <c r="O84" s="182"/>
      <c r="P84" s="180"/>
      <c r="Q84" s="183"/>
      <c r="R84" s="181"/>
      <c r="S84" s="179"/>
      <c r="T84" s="179"/>
      <c r="U84" s="179"/>
      <c r="V84" s="101"/>
      <c r="W84" s="192"/>
      <c r="X84" s="192"/>
      <c r="Y84" s="192"/>
      <c r="Z84" s="192"/>
      <c r="AA84" s="192"/>
      <c r="AB84" s="192"/>
      <c r="AC84" s="192"/>
      <c r="AD84" s="192"/>
      <c r="AE84" s="192"/>
      <c r="AF84" s="192"/>
      <c r="AG84" s="192"/>
      <c r="AH84" s="192"/>
      <c r="AI84" s="192"/>
      <c r="AJ84" s="192"/>
      <c r="AK84" s="192"/>
      <c r="AL84" s="192"/>
      <c r="AM84" s="192"/>
      <c r="AN84" s="192"/>
      <c r="AO84" s="192"/>
      <c r="AP84" s="192"/>
      <c r="AQ84" s="192"/>
      <c r="AR84" s="192"/>
      <c r="AS84" s="192"/>
      <c r="AT84" s="192"/>
      <c r="AU84" s="192"/>
      <c r="AV84" s="192"/>
      <c r="AW84" s="192"/>
      <c r="AX84" s="192"/>
      <c r="AY84" s="192"/>
      <c r="AZ84" s="192"/>
      <c r="BA84" s="192"/>
      <c r="BB84" s="192"/>
      <c r="BC84" s="192"/>
      <c r="BD84" s="192"/>
      <c r="BE84" s="192"/>
      <c r="BF84" s="192"/>
      <c r="BG84" s="192"/>
      <c r="BH84" s="192"/>
      <c r="BI84" s="192"/>
      <c r="BJ84" s="192"/>
      <c r="BK84" s="192"/>
      <c r="BL84" s="192"/>
      <c r="BM84" s="192"/>
      <c r="BN84" s="192"/>
      <c r="BO84" s="192"/>
      <c r="BP84" s="192"/>
      <c r="BQ84" s="192"/>
      <c r="BR84" s="192"/>
      <c r="BS84" s="192"/>
      <c r="BT84" s="192"/>
      <c r="BU84" s="192"/>
      <c r="BV84" s="192"/>
      <c r="BW84" s="192"/>
      <c r="BX84" s="192"/>
      <c r="BY84" s="192"/>
      <c r="BZ84" s="192"/>
      <c r="CA84" s="192"/>
      <c r="CB84" s="192"/>
      <c r="CC84" s="192"/>
      <c r="CD84" s="192"/>
      <c r="CE84" s="192"/>
      <c r="CF84" s="192"/>
      <c r="CG84" s="192"/>
      <c r="CH84" s="192"/>
      <c r="CI84" s="192"/>
      <c r="CJ84" s="192"/>
      <c r="CK84" s="192"/>
      <c r="CL84" s="192"/>
      <c r="CM84" s="192"/>
      <c r="CN84" s="192"/>
      <c r="CO84" s="192"/>
      <c r="CP84" s="192"/>
      <c r="CQ84" s="192"/>
      <c r="CR84" s="192"/>
      <c r="CS84" s="192"/>
      <c r="CT84" s="192"/>
      <c r="CU84" s="192"/>
      <c r="CV84" s="192"/>
      <c r="CW84" s="192"/>
      <c r="CX84" s="192"/>
      <c r="CY84" s="192"/>
      <c r="CZ84" s="192"/>
      <c r="DA84" s="192"/>
      <c r="DB84" s="192"/>
      <c r="DC84" s="192"/>
      <c r="DD84" s="192"/>
      <c r="DE84" s="192"/>
      <c r="DF84" s="192"/>
      <c r="DG84" s="192"/>
      <c r="DH84" s="192"/>
      <c r="DI84" s="192"/>
      <c r="DJ84" s="192"/>
      <c r="DK84" s="192"/>
      <c r="DL84" s="192"/>
      <c r="DM84" s="192"/>
      <c r="DN84" s="192"/>
      <c r="DO84" s="192"/>
      <c r="DP84" s="192"/>
      <c r="DQ84" s="192"/>
      <c r="DR84" s="192"/>
      <c r="DS84" s="192"/>
      <c r="DT84" s="192"/>
      <c r="DU84" s="192"/>
      <c r="DV84" s="192"/>
      <c r="DW84" s="192"/>
      <c r="DX84" s="192"/>
      <c r="DY84" s="192"/>
      <c r="DZ84" s="192"/>
      <c r="EA84" s="192"/>
      <c r="EB84" s="192"/>
      <c r="EC84" s="192"/>
      <c r="ED84" s="192"/>
      <c r="EE84" s="192"/>
      <c r="EF84" s="192"/>
      <c r="EG84" s="192"/>
      <c r="EH84" s="192"/>
      <c r="EI84" s="192"/>
      <c r="EJ84" s="192"/>
      <c r="EK84" s="192"/>
      <c r="EL84" s="192"/>
      <c r="EM84" s="193"/>
    </row>
    <row r="85" spans="1:143" x14ac:dyDescent="0.3">
      <c r="A85" s="96" t="str">
        <f>IF(Requirements!A85="","",Requirements!A85)</f>
        <v/>
      </c>
      <c r="B85" s="97" t="str">
        <f>IF(Requirements!B85="","",Requirements!B85)</f>
        <v/>
      </c>
      <c r="C85" s="101"/>
      <c r="D85" s="179"/>
      <c r="E85" s="179"/>
      <c r="F85" s="179"/>
      <c r="G85" s="179"/>
      <c r="H85" s="179"/>
      <c r="I85" s="179"/>
      <c r="J85" s="179"/>
      <c r="K85" s="180"/>
      <c r="L85" s="181"/>
      <c r="M85" s="180"/>
      <c r="N85" s="181"/>
      <c r="O85" s="182"/>
      <c r="P85" s="180"/>
      <c r="Q85" s="183"/>
      <c r="R85" s="181"/>
      <c r="S85" s="179"/>
      <c r="T85" s="179"/>
      <c r="U85" s="179"/>
      <c r="V85" s="101"/>
      <c r="W85" s="192"/>
      <c r="X85" s="192"/>
      <c r="Y85" s="192"/>
      <c r="Z85" s="192"/>
      <c r="AA85" s="192"/>
      <c r="AB85" s="192"/>
      <c r="AC85" s="192"/>
      <c r="AD85" s="192"/>
      <c r="AE85" s="192"/>
      <c r="AF85" s="192"/>
      <c r="AG85" s="192"/>
      <c r="AH85" s="192"/>
      <c r="AI85" s="192"/>
      <c r="AJ85" s="192"/>
      <c r="AK85" s="192"/>
      <c r="AL85" s="192"/>
      <c r="AM85" s="192"/>
      <c r="AN85" s="192"/>
      <c r="AO85" s="192"/>
      <c r="AP85" s="192"/>
      <c r="AQ85" s="192"/>
      <c r="AR85" s="192"/>
      <c r="AS85" s="192"/>
      <c r="AT85" s="192"/>
      <c r="AU85" s="192"/>
      <c r="AV85" s="192"/>
      <c r="AW85" s="192"/>
      <c r="AX85" s="192"/>
      <c r="AY85" s="192"/>
      <c r="AZ85" s="192"/>
      <c r="BA85" s="192"/>
      <c r="BB85" s="192"/>
      <c r="BC85" s="192"/>
      <c r="BD85" s="192"/>
      <c r="BE85" s="192"/>
      <c r="BF85" s="192"/>
      <c r="BG85" s="192"/>
      <c r="BH85" s="192"/>
      <c r="BI85" s="192"/>
      <c r="BJ85" s="192"/>
      <c r="BK85" s="192"/>
      <c r="BL85" s="192"/>
      <c r="BM85" s="192"/>
      <c r="BN85" s="192"/>
      <c r="BO85" s="192"/>
      <c r="BP85" s="192"/>
      <c r="BQ85" s="192"/>
      <c r="BR85" s="192"/>
      <c r="BS85" s="192"/>
      <c r="BT85" s="192"/>
      <c r="BU85" s="192"/>
      <c r="BV85" s="192"/>
      <c r="BW85" s="192"/>
      <c r="BX85" s="192"/>
      <c r="BY85" s="192"/>
      <c r="BZ85" s="192"/>
      <c r="CA85" s="192"/>
      <c r="CB85" s="192"/>
      <c r="CC85" s="192"/>
      <c r="CD85" s="192"/>
      <c r="CE85" s="192"/>
      <c r="CF85" s="192"/>
      <c r="CG85" s="192"/>
      <c r="CH85" s="192"/>
      <c r="CI85" s="192"/>
      <c r="CJ85" s="192"/>
      <c r="CK85" s="192"/>
      <c r="CL85" s="192"/>
      <c r="CM85" s="192"/>
      <c r="CN85" s="192"/>
      <c r="CO85" s="192"/>
      <c r="CP85" s="192"/>
      <c r="CQ85" s="192"/>
      <c r="CR85" s="192"/>
      <c r="CS85" s="192"/>
      <c r="CT85" s="192"/>
      <c r="CU85" s="192"/>
      <c r="CV85" s="192"/>
      <c r="CW85" s="192"/>
      <c r="CX85" s="192"/>
      <c r="CY85" s="192"/>
      <c r="CZ85" s="192"/>
      <c r="DA85" s="192"/>
      <c r="DB85" s="192"/>
      <c r="DC85" s="192"/>
      <c r="DD85" s="192"/>
      <c r="DE85" s="192"/>
      <c r="DF85" s="192"/>
      <c r="DG85" s="192"/>
      <c r="DH85" s="192"/>
      <c r="DI85" s="192"/>
      <c r="DJ85" s="192"/>
      <c r="DK85" s="192"/>
      <c r="DL85" s="192"/>
      <c r="DM85" s="192"/>
      <c r="DN85" s="192"/>
      <c r="DO85" s="192"/>
      <c r="DP85" s="192"/>
      <c r="DQ85" s="192"/>
      <c r="DR85" s="192"/>
      <c r="DS85" s="192"/>
      <c r="DT85" s="192"/>
      <c r="DU85" s="192"/>
      <c r="DV85" s="192"/>
      <c r="DW85" s="192"/>
      <c r="DX85" s="192"/>
      <c r="DY85" s="192"/>
      <c r="DZ85" s="192"/>
      <c r="EA85" s="192"/>
      <c r="EB85" s="192"/>
      <c r="EC85" s="192"/>
      <c r="ED85" s="192"/>
      <c r="EE85" s="192"/>
      <c r="EF85" s="192"/>
      <c r="EG85" s="192"/>
      <c r="EH85" s="192"/>
      <c r="EI85" s="192"/>
      <c r="EJ85" s="192"/>
      <c r="EK85" s="192"/>
      <c r="EL85" s="192"/>
      <c r="EM85" s="193"/>
    </row>
    <row r="86" spans="1:143" x14ac:dyDescent="0.3">
      <c r="A86" s="96" t="str">
        <f>IF(Requirements!A86="","",Requirements!A86)</f>
        <v/>
      </c>
      <c r="B86" s="97" t="str">
        <f>IF(Requirements!B86="","",Requirements!B86)</f>
        <v/>
      </c>
      <c r="C86" s="101"/>
      <c r="D86" s="179"/>
      <c r="E86" s="179"/>
      <c r="F86" s="179"/>
      <c r="G86" s="179"/>
      <c r="H86" s="179"/>
      <c r="I86" s="179"/>
      <c r="J86" s="179"/>
      <c r="K86" s="180"/>
      <c r="L86" s="181"/>
      <c r="M86" s="180"/>
      <c r="N86" s="181"/>
      <c r="O86" s="182"/>
      <c r="P86" s="180"/>
      <c r="Q86" s="183"/>
      <c r="R86" s="181"/>
      <c r="S86" s="179"/>
      <c r="T86" s="179"/>
      <c r="U86" s="179"/>
      <c r="V86" s="101"/>
      <c r="W86" s="192"/>
      <c r="X86" s="192"/>
      <c r="Y86" s="192"/>
      <c r="Z86" s="192"/>
      <c r="AA86" s="192"/>
      <c r="AB86" s="192"/>
      <c r="AC86" s="192"/>
      <c r="AD86" s="192"/>
      <c r="AE86" s="192"/>
      <c r="AF86" s="192"/>
      <c r="AG86" s="192"/>
      <c r="AH86" s="192"/>
      <c r="AI86" s="192"/>
      <c r="AJ86" s="192"/>
      <c r="AK86" s="192"/>
      <c r="AL86" s="192"/>
      <c r="AM86" s="192"/>
      <c r="AN86" s="192"/>
      <c r="AO86" s="192"/>
      <c r="AP86" s="192"/>
      <c r="AQ86" s="192"/>
      <c r="AR86" s="192"/>
      <c r="AS86" s="192"/>
      <c r="AT86" s="192"/>
      <c r="AU86" s="192"/>
      <c r="AV86" s="192"/>
      <c r="AW86" s="192"/>
      <c r="AX86" s="192"/>
      <c r="AY86" s="192"/>
      <c r="AZ86" s="192"/>
      <c r="BA86" s="192"/>
      <c r="BB86" s="192"/>
      <c r="BC86" s="192"/>
      <c r="BD86" s="192"/>
      <c r="BE86" s="192"/>
      <c r="BF86" s="192"/>
      <c r="BG86" s="192"/>
      <c r="BH86" s="192"/>
      <c r="BI86" s="192"/>
      <c r="BJ86" s="192"/>
      <c r="BK86" s="192"/>
      <c r="BL86" s="192"/>
      <c r="BM86" s="192"/>
      <c r="BN86" s="192"/>
      <c r="BO86" s="192"/>
      <c r="BP86" s="192"/>
      <c r="BQ86" s="192"/>
      <c r="BR86" s="192"/>
      <c r="BS86" s="192"/>
      <c r="BT86" s="192"/>
      <c r="BU86" s="192"/>
      <c r="BV86" s="192"/>
      <c r="BW86" s="192"/>
      <c r="BX86" s="192"/>
      <c r="BY86" s="192"/>
      <c r="BZ86" s="192"/>
      <c r="CA86" s="192"/>
      <c r="CB86" s="192"/>
      <c r="CC86" s="192"/>
      <c r="CD86" s="192"/>
      <c r="CE86" s="192"/>
      <c r="CF86" s="192"/>
      <c r="CG86" s="192"/>
      <c r="CH86" s="192"/>
      <c r="CI86" s="192"/>
      <c r="CJ86" s="192"/>
      <c r="CK86" s="192"/>
      <c r="CL86" s="192"/>
      <c r="CM86" s="192"/>
      <c r="CN86" s="192"/>
      <c r="CO86" s="192"/>
      <c r="CP86" s="192"/>
      <c r="CQ86" s="192"/>
      <c r="CR86" s="192"/>
      <c r="CS86" s="192"/>
      <c r="CT86" s="192"/>
      <c r="CU86" s="192"/>
      <c r="CV86" s="192"/>
      <c r="CW86" s="192"/>
      <c r="CX86" s="192"/>
      <c r="CY86" s="192"/>
      <c r="CZ86" s="192"/>
      <c r="DA86" s="192"/>
      <c r="DB86" s="192"/>
      <c r="DC86" s="192"/>
      <c r="DD86" s="192"/>
      <c r="DE86" s="192"/>
      <c r="DF86" s="192"/>
      <c r="DG86" s="192"/>
      <c r="DH86" s="192"/>
      <c r="DI86" s="192"/>
      <c r="DJ86" s="192"/>
      <c r="DK86" s="192"/>
      <c r="DL86" s="192"/>
      <c r="DM86" s="192"/>
      <c r="DN86" s="192"/>
      <c r="DO86" s="192"/>
      <c r="DP86" s="192"/>
      <c r="DQ86" s="192"/>
      <c r="DR86" s="192"/>
      <c r="DS86" s="192"/>
      <c r="DT86" s="192"/>
      <c r="DU86" s="192"/>
      <c r="DV86" s="192"/>
      <c r="DW86" s="192"/>
      <c r="DX86" s="192"/>
      <c r="DY86" s="192"/>
      <c r="DZ86" s="192"/>
      <c r="EA86" s="192"/>
      <c r="EB86" s="192"/>
      <c r="EC86" s="192"/>
      <c r="ED86" s="192"/>
      <c r="EE86" s="192"/>
      <c r="EF86" s="192"/>
      <c r="EG86" s="192"/>
      <c r="EH86" s="192"/>
      <c r="EI86" s="192"/>
      <c r="EJ86" s="192"/>
      <c r="EK86" s="192"/>
      <c r="EL86" s="192"/>
      <c r="EM86" s="193"/>
    </row>
    <row r="87" spans="1:143" x14ac:dyDescent="0.3">
      <c r="A87" s="96" t="str">
        <f>IF(Requirements!A87="","",Requirements!A87)</f>
        <v/>
      </c>
      <c r="B87" s="97" t="str">
        <f>IF(Requirements!B87="","",Requirements!B87)</f>
        <v/>
      </c>
      <c r="C87" s="101"/>
      <c r="D87" s="179"/>
      <c r="E87" s="179"/>
      <c r="F87" s="179"/>
      <c r="G87" s="179"/>
      <c r="H87" s="179"/>
      <c r="I87" s="179"/>
      <c r="J87" s="179"/>
      <c r="K87" s="180"/>
      <c r="L87" s="181"/>
      <c r="M87" s="180"/>
      <c r="N87" s="181"/>
      <c r="O87" s="182"/>
      <c r="P87" s="180"/>
      <c r="Q87" s="183"/>
      <c r="R87" s="181"/>
      <c r="S87" s="179"/>
      <c r="T87" s="179"/>
      <c r="U87" s="179"/>
      <c r="V87" s="101"/>
      <c r="W87" s="192"/>
      <c r="X87" s="192"/>
      <c r="Y87" s="192"/>
      <c r="Z87" s="192"/>
      <c r="AA87" s="192"/>
      <c r="AB87" s="192"/>
      <c r="AC87" s="192"/>
      <c r="AD87" s="192"/>
      <c r="AE87" s="192"/>
      <c r="AF87" s="192"/>
      <c r="AG87" s="192"/>
      <c r="AH87" s="192"/>
      <c r="AI87" s="192"/>
      <c r="AJ87" s="192"/>
      <c r="AK87" s="192"/>
      <c r="AL87" s="192"/>
      <c r="AM87" s="192"/>
      <c r="AN87" s="192"/>
      <c r="AO87" s="192"/>
      <c r="AP87" s="192"/>
      <c r="AQ87" s="192"/>
      <c r="AR87" s="192"/>
      <c r="AS87" s="192"/>
      <c r="AT87" s="192"/>
      <c r="AU87" s="192"/>
      <c r="AV87" s="192"/>
      <c r="AW87" s="192"/>
      <c r="AX87" s="192"/>
      <c r="AY87" s="192"/>
      <c r="AZ87" s="192"/>
      <c r="BA87" s="192"/>
      <c r="BB87" s="192"/>
      <c r="BC87" s="192"/>
      <c r="BD87" s="192"/>
      <c r="BE87" s="192"/>
      <c r="BF87" s="192"/>
      <c r="BG87" s="192"/>
      <c r="BH87" s="192"/>
      <c r="BI87" s="192"/>
      <c r="BJ87" s="192"/>
      <c r="BK87" s="192"/>
      <c r="BL87" s="192"/>
      <c r="BM87" s="192"/>
      <c r="BN87" s="192"/>
      <c r="BO87" s="192"/>
      <c r="BP87" s="192"/>
      <c r="BQ87" s="192"/>
      <c r="BR87" s="192"/>
      <c r="BS87" s="192"/>
      <c r="BT87" s="192"/>
      <c r="BU87" s="192"/>
      <c r="BV87" s="192"/>
      <c r="BW87" s="192"/>
      <c r="BX87" s="192"/>
      <c r="BY87" s="192"/>
      <c r="BZ87" s="192"/>
      <c r="CA87" s="192"/>
      <c r="CB87" s="192"/>
      <c r="CC87" s="192"/>
      <c r="CD87" s="192"/>
      <c r="CE87" s="192"/>
      <c r="CF87" s="192"/>
      <c r="CG87" s="192"/>
      <c r="CH87" s="192"/>
      <c r="CI87" s="192"/>
      <c r="CJ87" s="192"/>
      <c r="CK87" s="192"/>
      <c r="CL87" s="192"/>
      <c r="CM87" s="192"/>
      <c r="CN87" s="192"/>
      <c r="CO87" s="192"/>
      <c r="CP87" s="192"/>
      <c r="CQ87" s="192"/>
      <c r="CR87" s="192"/>
      <c r="CS87" s="192"/>
      <c r="CT87" s="192"/>
      <c r="CU87" s="192"/>
      <c r="CV87" s="192"/>
      <c r="CW87" s="192"/>
      <c r="CX87" s="192"/>
      <c r="CY87" s="192"/>
      <c r="CZ87" s="192"/>
      <c r="DA87" s="192"/>
      <c r="DB87" s="192"/>
      <c r="DC87" s="192"/>
      <c r="DD87" s="192"/>
      <c r="DE87" s="192"/>
      <c r="DF87" s="192"/>
      <c r="DG87" s="192"/>
      <c r="DH87" s="192"/>
      <c r="DI87" s="192"/>
      <c r="DJ87" s="192"/>
      <c r="DK87" s="192"/>
      <c r="DL87" s="192"/>
      <c r="DM87" s="192"/>
      <c r="DN87" s="192"/>
      <c r="DO87" s="192"/>
      <c r="DP87" s="192"/>
      <c r="DQ87" s="192"/>
      <c r="DR87" s="192"/>
      <c r="DS87" s="192"/>
      <c r="DT87" s="192"/>
      <c r="DU87" s="192"/>
      <c r="DV87" s="192"/>
      <c r="DW87" s="192"/>
      <c r="DX87" s="192"/>
      <c r="DY87" s="192"/>
      <c r="DZ87" s="192"/>
      <c r="EA87" s="192"/>
      <c r="EB87" s="192"/>
      <c r="EC87" s="192"/>
      <c r="ED87" s="192"/>
      <c r="EE87" s="192"/>
      <c r="EF87" s="192"/>
      <c r="EG87" s="192"/>
      <c r="EH87" s="192"/>
      <c r="EI87" s="192"/>
      <c r="EJ87" s="192"/>
      <c r="EK87" s="192"/>
      <c r="EL87" s="192"/>
      <c r="EM87" s="193"/>
    </row>
    <row r="88" spans="1:143" x14ac:dyDescent="0.3">
      <c r="A88" s="96" t="str">
        <f>IF(Requirements!A88="","",Requirements!A88)</f>
        <v/>
      </c>
      <c r="B88" s="97" t="str">
        <f>IF(Requirements!B88="","",Requirements!B88)</f>
        <v/>
      </c>
      <c r="C88" s="101"/>
      <c r="D88" s="179"/>
      <c r="E88" s="179"/>
      <c r="F88" s="179"/>
      <c r="G88" s="179"/>
      <c r="H88" s="179"/>
      <c r="I88" s="179"/>
      <c r="J88" s="179"/>
      <c r="K88" s="180"/>
      <c r="L88" s="181"/>
      <c r="M88" s="180"/>
      <c r="N88" s="181"/>
      <c r="O88" s="182"/>
      <c r="P88" s="180"/>
      <c r="Q88" s="183"/>
      <c r="R88" s="181"/>
      <c r="S88" s="179"/>
      <c r="T88" s="179"/>
      <c r="U88" s="179"/>
      <c r="V88" s="101"/>
      <c r="W88" s="192"/>
      <c r="X88" s="192"/>
      <c r="Y88" s="192"/>
      <c r="Z88" s="192"/>
      <c r="AA88" s="192"/>
      <c r="AB88" s="192"/>
      <c r="AC88" s="192"/>
      <c r="AD88" s="192"/>
      <c r="AE88" s="192"/>
      <c r="AF88" s="192"/>
      <c r="AG88" s="192"/>
      <c r="AH88" s="192"/>
      <c r="AI88" s="192"/>
      <c r="AJ88" s="192"/>
      <c r="AK88" s="192"/>
      <c r="AL88" s="192"/>
      <c r="AM88" s="192"/>
      <c r="AN88" s="192"/>
      <c r="AO88" s="192"/>
      <c r="AP88" s="192"/>
      <c r="AQ88" s="192"/>
      <c r="AR88" s="192"/>
      <c r="AS88" s="192"/>
      <c r="AT88" s="192"/>
      <c r="AU88" s="192"/>
      <c r="AV88" s="192"/>
      <c r="AW88" s="192"/>
      <c r="AX88" s="192"/>
      <c r="AY88" s="192"/>
      <c r="AZ88" s="192"/>
      <c r="BA88" s="192"/>
      <c r="BB88" s="192"/>
      <c r="BC88" s="192"/>
      <c r="BD88" s="192"/>
      <c r="BE88" s="192"/>
      <c r="BF88" s="192"/>
      <c r="BG88" s="192"/>
      <c r="BH88" s="192"/>
      <c r="BI88" s="192"/>
      <c r="BJ88" s="192"/>
      <c r="BK88" s="192"/>
      <c r="BL88" s="192"/>
      <c r="BM88" s="192"/>
      <c r="BN88" s="192"/>
      <c r="BO88" s="192"/>
      <c r="BP88" s="192"/>
      <c r="BQ88" s="192"/>
      <c r="BR88" s="192"/>
      <c r="BS88" s="192"/>
      <c r="BT88" s="192"/>
      <c r="BU88" s="192"/>
      <c r="BV88" s="192"/>
      <c r="BW88" s="192"/>
      <c r="BX88" s="192"/>
      <c r="BY88" s="192"/>
      <c r="BZ88" s="192"/>
      <c r="CA88" s="192"/>
      <c r="CB88" s="192"/>
      <c r="CC88" s="192"/>
      <c r="CD88" s="192"/>
      <c r="CE88" s="192"/>
      <c r="CF88" s="192"/>
      <c r="CG88" s="192"/>
      <c r="CH88" s="192"/>
      <c r="CI88" s="192"/>
      <c r="CJ88" s="192"/>
      <c r="CK88" s="192"/>
      <c r="CL88" s="192"/>
      <c r="CM88" s="192"/>
      <c r="CN88" s="192"/>
      <c r="CO88" s="192"/>
      <c r="CP88" s="192"/>
      <c r="CQ88" s="192"/>
      <c r="CR88" s="192"/>
      <c r="CS88" s="192"/>
      <c r="CT88" s="192"/>
      <c r="CU88" s="192"/>
      <c r="CV88" s="192"/>
      <c r="CW88" s="192"/>
      <c r="CX88" s="192"/>
      <c r="CY88" s="192"/>
      <c r="CZ88" s="192"/>
      <c r="DA88" s="192"/>
      <c r="DB88" s="192"/>
      <c r="DC88" s="192"/>
      <c r="DD88" s="192"/>
      <c r="DE88" s="192"/>
      <c r="DF88" s="192"/>
      <c r="DG88" s="192"/>
      <c r="DH88" s="192"/>
      <c r="DI88" s="192"/>
      <c r="DJ88" s="192"/>
      <c r="DK88" s="192"/>
      <c r="DL88" s="192"/>
      <c r="DM88" s="192"/>
      <c r="DN88" s="192"/>
      <c r="DO88" s="192"/>
      <c r="DP88" s="192"/>
      <c r="DQ88" s="192"/>
      <c r="DR88" s="192"/>
      <c r="DS88" s="192"/>
      <c r="DT88" s="192"/>
      <c r="DU88" s="192"/>
      <c r="DV88" s="192"/>
      <c r="DW88" s="192"/>
      <c r="DX88" s="192"/>
      <c r="DY88" s="192"/>
      <c r="DZ88" s="192"/>
      <c r="EA88" s="192"/>
      <c r="EB88" s="192"/>
      <c r="EC88" s="192"/>
      <c r="ED88" s="192"/>
      <c r="EE88" s="192"/>
      <c r="EF88" s="192"/>
      <c r="EG88" s="192"/>
      <c r="EH88" s="192"/>
      <c r="EI88" s="192"/>
      <c r="EJ88" s="192"/>
      <c r="EK88" s="192"/>
      <c r="EL88" s="192"/>
      <c r="EM88" s="193"/>
    </row>
    <row r="89" spans="1:143" x14ac:dyDescent="0.3">
      <c r="A89" s="96" t="str">
        <f>IF(Requirements!A89="","",Requirements!A89)</f>
        <v/>
      </c>
      <c r="B89" s="97" t="str">
        <f>IF(Requirements!B89="","",Requirements!B89)</f>
        <v/>
      </c>
      <c r="C89" s="101"/>
      <c r="D89" s="179"/>
      <c r="E89" s="179"/>
      <c r="F89" s="179"/>
      <c r="G89" s="179"/>
      <c r="H89" s="179"/>
      <c r="I89" s="179"/>
      <c r="J89" s="179"/>
      <c r="K89" s="180"/>
      <c r="L89" s="181"/>
      <c r="M89" s="180"/>
      <c r="N89" s="181"/>
      <c r="O89" s="182"/>
      <c r="P89" s="180"/>
      <c r="Q89" s="183"/>
      <c r="R89" s="181"/>
      <c r="S89" s="179"/>
      <c r="T89" s="179"/>
      <c r="U89" s="179"/>
      <c r="V89" s="101"/>
      <c r="W89" s="192"/>
      <c r="X89" s="192"/>
      <c r="Y89" s="192"/>
      <c r="Z89" s="192"/>
      <c r="AA89" s="192"/>
      <c r="AB89" s="192"/>
      <c r="AC89" s="192"/>
      <c r="AD89" s="192"/>
      <c r="AE89" s="192"/>
      <c r="AF89" s="192"/>
      <c r="AG89" s="192"/>
      <c r="AH89" s="192"/>
      <c r="AI89" s="192"/>
      <c r="AJ89" s="192"/>
      <c r="AK89" s="192"/>
      <c r="AL89" s="192"/>
      <c r="AM89" s="192"/>
      <c r="AN89" s="192"/>
      <c r="AO89" s="192"/>
      <c r="AP89" s="192"/>
      <c r="AQ89" s="192"/>
      <c r="AR89" s="192"/>
      <c r="AS89" s="192"/>
      <c r="AT89" s="192"/>
      <c r="AU89" s="192"/>
      <c r="AV89" s="192"/>
      <c r="AW89" s="192"/>
      <c r="AX89" s="192"/>
      <c r="AY89" s="192"/>
      <c r="AZ89" s="192"/>
      <c r="BA89" s="192"/>
      <c r="BB89" s="192"/>
      <c r="BC89" s="192"/>
      <c r="BD89" s="192"/>
      <c r="BE89" s="192"/>
      <c r="BF89" s="192"/>
      <c r="BG89" s="192"/>
      <c r="BH89" s="192"/>
      <c r="BI89" s="192"/>
      <c r="BJ89" s="192"/>
      <c r="BK89" s="192"/>
      <c r="BL89" s="192"/>
      <c r="BM89" s="192"/>
      <c r="BN89" s="192"/>
      <c r="BO89" s="192"/>
      <c r="BP89" s="192"/>
      <c r="BQ89" s="192"/>
      <c r="BR89" s="192"/>
      <c r="BS89" s="192"/>
      <c r="BT89" s="192"/>
      <c r="BU89" s="192"/>
      <c r="BV89" s="192"/>
      <c r="BW89" s="192"/>
      <c r="BX89" s="192"/>
      <c r="BY89" s="192"/>
      <c r="BZ89" s="192"/>
      <c r="CA89" s="192"/>
      <c r="CB89" s="192"/>
      <c r="CC89" s="192"/>
      <c r="CD89" s="192"/>
      <c r="CE89" s="192"/>
      <c r="CF89" s="192"/>
      <c r="CG89" s="192"/>
      <c r="CH89" s="192"/>
      <c r="CI89" s="192"/>
      <c r="CJ89" s="192"/>
      <c r="CK89" s="192"/>
      <c r="CL89" s="192"/>
      <c r="CM89" s="192"/>
      <c r="CN89" s="192"/>
      <c r="CO89" s="192"/>
      <c r="CP89" s="192"/>
      <c r="CQ89" s="192"/>
      <c r="CR89" s="192"/>
      <c r="CS89" s="192"/>
      <c r="CT89" s="192"/>
      <c r="CU89" s="192"/>
      <c r="CV89" s="192"/>
      <c r="CW89" s="192"/>
      <c r="CX89" s="192"/>
      <c r="CY89" s="192"/>
      <c r="CZ89" s="192"/>
      <c r="DA89" s="192"/>
      <c r="DB89" s="192"/>
      <c r="DC89" s="192"/>
      <c r="DD89" s="192"/>
      <c r="DE89" s="192"/>
      <c r="DF89" s="192"/>
      <c r="DG89" s="192"/>
      <c r="DH89" s="192"/>
      <c r="DI89" s="192"/>
      <c r="DJ89" s="192"/>
      <c r="DK89" s="192"/>
      <c r="DL89" s="192"/>
      <c r="DM89" s="192"/>
      <c r="DN89" s="192"/>
      <c r="DO89" s="192"/>
      <c r="DP89" s="192"/>
      <c r="DQ89" s="192"/>
      <c r="DR89" s="192"/>
      <c r="DS89" s="192"/>
      <c r="DT89" s="192"/>
      <c r="DU89" s="192"/>
      <c r="DV89" s="192"/>
      <c r="DW89" s="192"/>
      <c r="DX89" s="192"/>
      <c r="DY89" s="192"/>
      <c r="DZ89" s="192"/>
      <c r="EA89" s="192"/>
      <c r="EB89" s="192"/>
      <c r="EC89" s="192"/>
      <c r="ED89" s="192"/>
      <c r="EE89" s="192"/>
      <c r="EF89" s="192"/>
      <c r="EG89" s="192"/>
      <c r="EH89" s="192"/>
      <c r="EI89" s="192"/>
      <c r="EJ89" s="192"/>
      <c r="EK89" s="192"/>
      <c r="EL89" s="192"/>
      <c r="EM89" s="193"/>
    </row>
    <row r="90" spans="1:143" x14ac:dyDescent="0.3">
      <c r="A90" s="96" t="str">
        <f>IF(Requirements!A90="","",Requirements!A90)</f>
        <v/>
      </c>
      <c r="B90" s="97" t="str">
        <f>IF(Requirements!B90="","",Requirements!B90)</f>
        <v/>
      </c>
      <c r="C90" s="101"/>
      <c r="D90" s="179"/>
      <c r="E90" s="179"/>
      <c r="F90" s="179"/>
      <c r="G90" s="179"/>
      <c r="H90" s="179"/>
      <c r="I90" s="179"/>
      <c r="J90" s="179"/>
      <c r="K90" s="180"/>
      <c r="L90" s="181"/>
      <c r="M90" s="180"/>
      <c r="N90" s="181"/>
      <c r="O90" s="182"/>
      <c r="P90" s="180"/>
      <c r="Q90" s="183"/>
      <c r="R90" s="181"/>
      <c r="S90" s="179"/>
      <c r="T90" s="179"/>
      <c r="U90" s="179"/>
      <c r="V90" s="101"/>
      <c r="W90" s="192"/>
      <c r="X90" s="192"/>
      <c r="Y90" s="192"/>
      <c r="Z90" s="192"/>
      <c r="AA90" s="192"/>
      <c r="AB90" s="192"/>
      <c r="AC90" s="192"/>
      <c r="AD90" s="192"/>
      <c r="AE90" s="192"/>
      <c r="AF90" s="192"/>
      <c r="AG90" s="192"/>
      <c r="AH90" s="192"/>
      <c r="AI90" s="192"/>
      <c r="AJ90" s="192"/>
      <c r="AK90" s="192"/>
      <c r="AL90" s="192"/>
      <c r="AM90" s="192"/>
      <c r="AN90" s="192"/>
      <c r="AO90" s="192"/>
      <c r="AP90" s="192"/>
      <c r="AQ90" s="192"/>
      <c r="AR90" s="192"/>
      <c r="AS90" s="192"/>
      <c r="AT90" s="192"/>
      <c r="AU90" s="192"/>
      <c r="AV90" s="192"/>
      <c r="AW90" s="192"/>
      <c r="AX90" s="192"/>
      <c r="AY90" s="192"/>
      <c r="AZ90" s="192"/>
      <c r="BA90" s="192"/>
      <c r="BB90" s="192"/>
      <c r="BC90" s="192"/>
      <c r="BD90" s="192"/>
      <c r="BE90" s="192"/>
      <c r="BF90" s="192"/>
      <c r="BG90" s="192"/>
      <c r="BH90" s="192"/>
      <c r="BI90" s="192"/>
      <c r="BJ90" s="192"/>
      <c r="BK90" s="192"/>
      <c r="BL90" s="192"/>
      <c r="BM90" s="192"/>
      <c r="BN90" s="192"/>
      <c r="BO90" s="192"/>
      <c r="BP90" s="192"/>
      <c r="BQ90" s="192"/>
      <c r="BR90" s="192"/>
      <c r="BS90" s="192"/>
      <c r="BT90" s="192"/>
      <c r="BU90" s="192"/>
      <c r="BV90" s="192"/>
      <c r="BW90" s="192"/>
      <c r="BX90" s="192"/>
      <c r="BY90" s="192"/>
      <c r="BZ90" s="192"/>
      <c r="CA90" s="192"/>
      <c r="CB90" s="192"/>
      <c r="CC90" s="192"/>
      <c r="CD90" s="192"/>
      <c r="CE90" s="192"/>
      <c r="CF90" s="192"/>
      <c r="CG90" s="192"/>
      <c r="CH90" s="192"/>
      <c r="CI90" s="192"/>
      <c r="CJ90" s="192"/>
      <c r="CK90" s="192"/>
      <c r="CL90" s="192"/>
      <c r="CM90" s="192"/>
      <c r="CN90" s="192"/>
      <c r="CO90" s="192"/>
      <c r="CP90" s="192"/>
      <c r="CQ90" s="192"/>
      <c r="CR90" s="192"/>
      <c r="CS90" s="192"/>
      <c r="CT90" s="192"/>
      <c r="CU90" s="192"/>
      <c r="CV90" s="192"/>
      <c r="CW90" s="192"/>
      <c r="CX90" s="192"/>
      <c r="CY90" s="192"/>
      <c r="CZ90" s="192"/>
      <c r="DA90" s="192"/>
      <c r="DB90" s="192"/>
      <c r="DC90" s="192"/>
      <c r="DD90" s="192"/>
      <c r="DE90" s="192"/>
      <c r="DF90" s="192"/>
      <c r="DG90" s="192"/>
      <c r="DH90" s="192"/>
      <c r="DI90" s="192"/>
      <c r="DJ90" s="192"/>
      <c r="DK90" s="192"/>
      <c r="DL90" s="192"/>
      <c r="DM90" s="192"/>
      <c r="DN90" s="192"/>
      <c r="DO90" s="192"/>
      <c r="DP90" s="192"/>
      <c r="DQ90" s="192"/>
      <c r="DR90" s="192"/>
      <c r="DS90" s="192"/>
      <c r="DT90" s="192"/>
      <c r="DU90" s="192"/>
      <c r="DV90" s="192"/>
      <c r="DW90" s="192"/>
      <c r="DX90" s="192"/>
      <c r="DY90" s="192"/>
      <c r="DZ90" s="192"/>
      <c r="EA90" s="192"/>
      <c r="EB90" s="192"/>
      <c r="EC90" s="192"/>
      <c r="ED90" s="192"/>
      <c r="EE90" s="192"/>
      <c r="EF90" s="192"/>
      <c r="EG90" s="192"/>
      <c r="EH90" s="192"/>
      <c r="EI90" s="192"/>
      <c r="EJ90" s="192"/>
      <c r="EK90" s="192"/>
      <c r="EL90" s="192"/>
      <c r="EM90" s="193"/>
    </row>
    <row r="91" spans="1:143" x14ac:dyDescent="0.3">
      <c r="A91" s="96" t="str">
        <f>IF(Requirements!A91="","",Requirements!A91)</f>
        <v/>
      </c>
      <c r="B91" s="97" t="str">
        <f>IF(Requirements!B91="","",Requirements!B91)</f>
        <v/>
      </c>
      <c r="C91" s="101"/>
      <c r="D91" s="179"/>
      <c r="E91" s="179"/>
      <c r="F91" s="179"/>
      <c r="G91" s="179"/>
      <c r="H91" s="179"/>
      <c r="I91" s="179"/>
      <c r="J91" s="179"/>
      <c r="K91" s="180"/>
      <c r="L91" s="181"/>
      <c r="M91" s="180"/>
      <c r="N91" s="181"/>
      <c r="O91" s="182"/>
      <c r="P91" s="180"/>
      <c r="Q91" s="183"/>
      <c r="R91" s="181"/>
      <c r="S91" s="179"/>
      <c r="T91" s="179"/>
      <c r="U91" s="179"/>
      <c r="V91" s="101"/>
      <c r="W91" s="192"/>
      <c r="X91" s="192"/>
      <c r="Y91" s="192"/>
      <c r="Z91" s="192"/>
      <c r="AA91" s="192"/>
      <c r="AB91" s="192"/>
      <c r="AC91" s="192"/>
      <c r="AD91" s="192"/>
      <c r="AE91" s="192"/>
      <c r="AF91" s="192"/>
      <c r="AG91" s="192"/>
      <c r="AH91" s="192"/>
      <c r="AI91" s="192"/>
      <c r="AJ91" s="192"/>
      <c r="AK91" s="192"/>
      <c r="AL91" s="192"/>
      <c r="AM91" s="192"/>
      <c r="AN91" s="192"/>
      <c r="AO91" s="192"/>
      <c r="AP91" s="192"/>
      <c r="AQ91" s="192"/>
      <c r="AR91" s="192"/>
      <c r="AS91" s="192"/>
      <c r="AT91" s="192"/>
      <c r="AU91" s="192"/>
      <c r="AV91" s="192"/>
      <c r="AW91" s="192"/>
      <c r="AX91" s="192"/>
      <c r="AY91" s="192"/>
      <c r="AZ91" s="192"/>
      <c r="BA91" s="192"/>
      <c r="BB91" s="192"/>
      <c r="BC91" s="192"/>
      <c r="BD91" s="192"/>
      <c r="BE91" s="192"/>
      <c r="BF91" s="192"/>
      <c r="BG91" s="192"/>
      <c r="BH91" s="192"/>
      <c r="BI91" s="192"/>
      <c r="BJ91" s="192"/>
      <c r="BK91" s="192"/>
      <c r="BL91" s="192"/>
      <c r="BM91" s="192"/>
      <c r="BN91" s="192"/>
      <c r="BO91" s="192"/>
      <c r="BP91" s="192"/>
      <c r="BQ91" s="192"/>
      <c r="BR91" s="192"/>
      <c r="BS91" s="192"/>
      <c r="BT91" s="192"/>
      <c r="BU91" s="192"/>
      <c r="BV91" s="192"/>
      <c r="BW91" s="192"/>
      <c r="BX91" s="192"/>
      <c r="BY91" s="192"/>
      <c r="BZ91" s="192"/>
      <c r="CA91" s="192"/>
      <c r="CB91" s="192"/>
      <c r="CC91" s="192"/>
      <c r="CD91" s="192"/>
      <c r="CE91" s="192"/>
      <c r="CF91" s="192"/>
      <c r="CG91" s="192"/>
      <c r="CH91" s="192"/>
      <c r="CI91" s="192"/>
      <c r="CJ91" s="192"/>
      <c r="CK91" s="192"/>
      <c r="CL91" s="192"/>
      <c r="CM91" s="192"/>
      <c r="CN91" s="192"/>
      <c r="CO91" s="192"/>
      <c r="CP91" s="192"/>
      <c r="CQ91" s="192"/>
      <c r="CR91" s="192"/>
      <c r="CS91" s="192"/>
      <c r="CT91" s="192"/>
      <c r="CU91" s="192"/>
      <c r="CV91" s="192"/>
      <c r="CW91" s="192"/>
      <c r="CX91" s="192"/>
      <c r="CY91" s="192"/>
      <c r="CZ91" s="192"/>
      <c r="DA91" s="192"/>
      <c r="DB91" s="192"/>
      <c r="DC91" s="192"/>
      <c r="DD91" s="192"/>
      <c r="DE91" s="192"/>
      <c r="DF91" s="192"/>
      <c r="DG91" s="192"/>
      <c r="DH91" s="192"/>
      <c r="DI91" s="192"/>
      <c r="DJ91" s="192"/>
      <c r="DK91" s="192"/>
      <c r="DL91" s="192"/>
      <c r="DM91" s="192"/>
      <c r="DN91" s="192"/>
      <c r="DO91" s="192"/>
      <c r="DP91" s="192"/>
      <c r="DQ91" s="192"/>
      <c r="DR91" s="192"/>
      <c r="DS91" s="192"/>
      <c r="DT91" s="192"/>
      <c r="DU91" s="192"/>
      <c r="DV91" s="192"/>
      <c r="DW91" s="192"/>
      <c r="DX91" s="192"/>
      <c r="DY91" s="192"/>
      <c r="DZ91" s="192"/>
      <c r="EA91" s="192"/>
      <c r="EB91" s="192"/>
      <c r="EC91" s="192"/>
      <c r="ED91" s="192"/>
      <c r="EE91" s="192"/>
      <c r="EF91" s="192"/>
      <c r="EG91" s="192"/>
      <c r="EH91" s="192"/>
      <c r="EI91" s="192"/>
      <c r="EJ91" s="192"/>
      <c r="EK91" s="192"/>
      <c r="EL91" s="192"/>
      <c r="EM91" s="193"/>
    </row>
    <row r="92" spans="1:143" x14ac:dyDescent="0.3">
      <c r="A92" s="96" t="str">
        <f>IF(Requirements!A92="","",Requirements!A92)</f>
        <v/>
      </c>
      <c r="B92" s="97" t="str">
        <f>IF(Requirements!B92="","",Requirements!B92)</f>
        <v/>
      </c>
      <c r="C92" s="101"/>
      <c r="D92" s="179"/>
      <c r="E92" s="179"/>
      <c r="F92" s="179"/>
      <c r="G92" s="179"/>
      <c r="H92" s="179"/>
      <c r="I92" s="179"/>
      <c r="J92" s="179"/>
      <c r="K92" s="180"/>
      <c r="L92" s="181"/>
      <c r="M92" s="180"/>
      <c r="N92" s="181"/>
      <c r="O92" s="182"/>
      <c r="P92" s="180"/>
      <c r="Q92" s="183"/>
      <c r="R92" s="181"/>
      <c r="S92" s="179"/>
      <c r="T92" s="179"/>
      <c r="U92" s="179"/>
      <c r="V92" s="101"/>
      <c r="W92" s="192"/>
      <c r="X92" s="192"/>
      <c r="Y92" s="192"/>
      <c r="Z92" s="192"/>
      <c r="AA92" s="192"/>
      <c r="AB92" s="192"/>
      <c r="AC92" s="192"/>
      <c r="AD92" s="192"/>
      <c r="AE92" s="192"/>
      <c r="AF92" s="192"/>
      <c r="AG92" s="192"/>
      <c r="AH92" s="192"/>
      <c r="AI92" s="192"/>
      <c r="AJ92" s="192"/>
      <c r="AK92" s="192"/>
      <c r="AL92" s="192"/>
      <c r="AM92" s="192"/>
      <c r="AN92" s="192"/>
      <c r="AO92" s="192"/>
      <c r="AP92" s="192"/>
      <c r="AQ92" s="192"/>
      <c r="AR92" s="192"/>
      <c r="AS92" s="192"/>
      <c r="AT92" s="192"/>
      <c r="AU92" s="192"/>
      <c r="AV92" s="192"/>
      <c r="AW92" s="192"/>
      <c r="AX92" s="192"/>
      <c r="AY92" s="192"/>
      <c r="AZ92" s="192"/>
      <c r="BA92" s="192"/>
      <c r="BB92" s="192"/>
      <c r="BC92" s="192"/>
      <c r="BD92" s="192"/>
      <c r="BE92" s="192"/>
      <c r="BF92" s="192"/>
      <c r="BG92" s="192"/>
      <c r="BH92" s="192"/>
      <c r="BI92" s="192"/>
      <c r="BJ92" s="192"/>
      <c r="BK92" s="192"/>
      <c r="BL92" s="192"/>
      <c r="BM92" s="192"/>
      <c r="BN92" s="192"/>
      <c r="BO92" s="192"/>
      <c r="BP92" s="192"/>
      <c r="BQ92" s="192"/>
      <c r="BR92" s="192"/>
      <c r="BS92" s="192"/>
      <c r="BT92" s="192"/>
      <c r="BU92" s="192"/>
      <c r="BV92" s="192"/>
      <c r="BW92" s="192"/>
      <c r="BX92" s="192"/>
      <c r="BY92" s="192"/>
      <c r="BZ92" s="192"/>
      <c r="CA92" s="192"/>
      <c r="CB92" s="192"/>
      <c r="CC92" s="192"/>
      <c r="CD92" s="192"/>
      <c r="CE92" s="192"/>
      <c r="CF92" s="192"/>
      <c r="CG92" s="192"/>
      <c r="CH92" s="192"/>
      <c r="CI92" s="192"/>
      <c r="CJ92" s="192"/>
      <c r="CK92" s="192"/>
      <c r="CL92" s="192"/>
      <c r="CM92" s="192"/>
      <c r="CN92" s="192"/>
      <c r="CO92" s="192"/>
      <c r="CP92" s="192"/>
      <c r="CQ92" s="192"/>
      <c r="CR92" s="192"/>
      <c r="CS92" s="192"/>
      <c r="CT92" s="192"/>
      <c r="CU92" s="192"/>
      <c r="CV92" s="192"/>
      <c r="CW92" s="192"/>
      <c r="CX92" s="192"/>
      <c r="CY92" s="192"/>
      <c r="CZ92" s="192"/>
      <c r="DA92" s="192"/>
      <c r="DB92" s="192"/>
      <c r="DC92" s="192"/>
      <c r="DD92" s="192"/>
      <c r="DE92" s="192"/>
      <c r="DF92" s="192"/>
      <c r="DG92" s="192"/>
      <c r="DH92" s="192"/>
      <c r="DI92" s="192"/>
      <c r="DJ92" s="192"/>
      <c r="DK92" s="192"/>
      <c r="DL92" s="192"/>
      <c r="DM92" s="192"/>
      <c r="DN92" s="192"/>
      <c r="DO92" s="192"/>
      <c r="DP92" s="192"/>
      <c r="DQ92" s="192"/>
      <c r="DR92" s="192"/>
      <c r="DS92" s="192"/>
      <c r="DT92" s="192"/>
      <c r="DU92" s="192"/>
      <c r="DV92" s="192"/>
      <c r="DW92" s="192"/>
      <c r="DX92" s="192"/>
      <c r="DY92" s="192"/>
      <c r="DZ92" s="192"/>
      <c r="EA92" s="192"/>
      <c r="EB92" s="192"/>
      <c r="EC92" s="192"/>
      <c r="ED92" s="192"/>
      <c r="EE92" s="192"/>
      <c r="EF92" s="192"/>
      <c r="EG92" s="192"/>
      <c r="EH92" s="192"/>
      <c r="EI92" s="192"/>
      <c r="EJ92" s="192"/>
      <c r="EK92" s="192"/>
      <c r="EL92" s="192"/>
      <c r="EM92" s="193"/>
    </row>
    <row r="93" spans="1:143" x14ac:dyDescent="0.3">
      <c r="A93" s="96" t="str">
        <f>IF(Requirements!A93="","",Requirements!A93)</f>
        <v/>
      </c>
      <c r="B93" s="97" t="str">
        <f>IF(Requirements!B93="","",Requirements!B93)</f>
        <v/>
      </c>
      <c r="C93" s="101"/>
      <c r="D93" s="179"/>
      <c r="E93" s="179"/>
      <c r="F93" s="179"/>
      <c r="G93" s="179"/>
      <c r="H93" s="179"/>
      <c r="I93" s="179"/>
      <c r="J93" s="179"/>
      <c r="K93" s="180"/>
      <c r="L93" s="181"/>
      <c r="M93" s="180"/>
      <c r="N93" s="181"/>
      <c r="O93" s="182"/>
      <c r="P93" s="180"/>
      <c r="Q93" s="183"/>
      <c r="R93" s="181"/>
      <c r="S93" s="179"/>
      <c r="T93" s="179"/>
      <c r="U93" s="179"/>
      <c r="V93" s="101"/>
      <c r="W93" s="192"/>
      <c r="X93" s="192"/>
      <c r="Y93" s="192"/>
      <c r="Z93" s="192"/>
      <c r="AA93" s="192"/>
      <c r="AB93" s="192"/>
      <c r="AC93" s="192"/>
      <c r="AD93" s="192"/>
      <c r="AE93" s="192"/>
      <c r="AF93" s="192"/>
      <c r="AG93" s="192"/>
      <c r="AH93" s="192"/>
      <c r="AI93" s="192"/>
      <c r="AJ93" s="192"/>
      <c r="AK93" s="192"/>
      <c r="AL93" s="192"/>
      <c r="AM93" s="192"/>
      <c r="AN93" s="192"/>
      <c r="AO93" s="192"/>
      <c r="AP93" s="192"/>
      <c r="AQ93" s="192"/>
      <c r="AR93" s="192"/>
      <c r="AS93" s="192"/>
      <c r="AT93" s="192"/>
      <c r="AU93" s="192"/>
      <c r="AV93" s="192"/>
      <c r="AW93" s="192"/>
      <c r="AX93" s="192"/>
      <c r="AY93" s="192"/>
      <c r="AZ93" s="192"/>
      <c r="BA93" s="192"/>
      <c r="BB93" s="192"/>
      <c r="BC93" s="192"/>
      <c r="BD93" s="192"/>
      <c r="BE93" s="192"/>
      <c r="BF93" s="192"/>
      <c r="BG93" s="192"/>
      <c r="BH93" s="192"/>
      <c r="BI93" s="192"/>
      <c r="BJ93" s="192"/>
      <c r="BK93" s="192"/>
      <c r="BL93" s="192"/>
      <c r="BM93" s="192"/>
      <c r="BN93" s="192"/>
      <c r="BO93" s="192"/>
      <c r="BP93" s="192"/>
      <c r="BQ93" s="192"/>
      <c r="BR93" s="192"/>
      <c r="BS93" s="192"/>
      <c r="BT93" s="192"/>
      <c r="BU93" s="192"/>
      <c r="BV93" s="192"/>
      <c r="BW93" s="192"/>
      <c r="BX93" s="192"/>
      <c r="BY93" s="192"/>
      <c r="BZ93" s="192"/>
      <c r="CA93" s="192"/>
      <c r="CB93" s="192"/>
      <c r="CC93" s="192"/>
      <c r="CD93" s="192"/>
      <c r="CE93" s="192"/>
      <c r="CF93" s="192"/>
      <c r="CG93" s="192"/>
      <c r="CH93" s="192"/>
      <c r="CI93" s="192"/>
      <c r="CJ93" s="192"/>
      <c r="CK93" s="192"/>
      <c r="CL93" s="192"/>
      <c r="CM93" s="192"/>
      <c r="CN93" s="192"/>
      <c r="CO93" s="192"/>
      <c r="CP93" s="192"/>
      <c r="CQ93" s="192"/>
      <c r="CR93" s="192"/>
      <c r="CS93" s="192"/>
      <c r="CT93" s="192"/>
      <c r="CU93" s="192"/>
      <c r="CV93" s="192"/>
      <c r="CW93" s="192"/>
      <c r="CX93" s="192"/>
      <c r="CY93" s="192"/>
      <c r="CZ93" s="192"/>
      <c r="DA93" s="192"/>
      <c r="DB93" s="192"/>
      <c r="DC93" s="192"/>
      <c r="DD93" s="192"/>
      <c r="DE93" s="192"/>
      <c r="DF93" s="192"/>
      <c r="DG93" s="192"/>
      <c r="DH93" s="192"/>
      <c r="DI93" s="192"/>
      <c r="DJ93" s="192"/>
      <c r="DK93" s="192"/>
      <c r="DL93" s="192"/>
      <c r="DM93" s="192"/>
      <c r="DN93" s="192"/>
      <c r="DO93" s="192"/>
      <c r="DP93" s="192"/>
      <c r="DQ93" s="192"/>
      <c r="DR93" s="192"/>
      <c r="DS93" s="192"/>
      <c r="DT93" s="192"/>
      <c r="DU93" s="192"/>
      <c r="DV93" s="192"/>
      <c r="DW93" s="192"/>
      <c r="DX93" s="192"/>
      <c r="DY93" s="192"/>
      <c r="DZ93" s="192"/>
      <c r="EA93" s="192"/>
      <c r="EB93" s="192"/>
      <c r="EC93" s="192"/>
      <c r="ED93" s="192"/>
      <c r="EE93" s="192"/>
      <c r="EF93" s="192"/>
      <c r="EG93" s="192"/>
      <c r="EH93" s="192"/>
      <c r="EI93" s="192"/>
      <c r="EJ93" s="192"/>
      <c r="EK93" s="192"/>
      <c r="EL93" s="192"/>
      <c r="EM93" s="193"/>
    </row>
    <row r="94" spans="1:143" x14ac:dyDescent="0.3">
      <c r="A94" s="96" t="str">
        <f>IF(Requirements!A94="","",Requirements!A94)</f>
        <v/>
      </c>
      <c r="B94" s="97" t="str">
        <f>IF(Requirements!B94="","",Requirements!B94)</f>
        <v/>
      </c>
      <c r="C94" s="101"/>
      <c r="D94" s="179"/>
      <c r="E94" s="179"/>
      <c r="F94" s="179"/>
      <c r="G94" s="179"/>
      <c r="H94" s="179"/>
      <c r="I94" s="179"/>
      <c r="J94" s="179"/>
      <c r="K94" s="180"/>
      <c r="L94" s="181"/>
      <c r="M94" s="180"/>
      <c r="N94" s="181"/>
      <c r="O94" s="182"/>
      <c r="P94" s="180"/>
      <c r="Q94" s="183"/>
      <c r="R94" s="181"/>
      <c r="S94" s="179"/>
      <c r="T94" s="179"/>
      <c r="U94" s="179"/>
      <c r="V94" s="101"/>
      <c r="W94" s="192"/>
      <c r="X94" s="192"/>
      <c r="Y94" s="192"/>
      <c r="Z94" s="192"/>
      <c r="AA94" s="192"/>
      <c r="AB94" s="192"/>
      <c r="AC94" s="192"/>
      <c r="AD94" s="192"/>
      <c r="AE94" s="192"/>
      <c r="AF94" s="192"/>
      <c r="AG94" s="192"/>
      <c r="AH94" s="192"/>
      <c r="AI94" s="192"/>
      <c r="AJ94" s="192"/>
      <c r="AK94" s="192"/>
      <c r="AL94" s="192"/>
      <c r="AM94" s="192"/>
      <c r="AN94" s="192"/>
      <c r="AO94" s="192"/>
      <c r="AP94" s="192"/>
      <c r="AQ94" s="192"/>
      <c r="AR94" s="192"/>
      <c r="AS94" s="192"/>
      <c r="AT94" s="192"/>
      <c r="AU94" s="192"/>
      <c r="AV94" s="192"/>
      <c r="AW94" s="192"/>
      <c r="AX94" s="192"/>
      <c r="AY94" s="192"/>
      <c r="AZ94" s="192"/>
      <c r="BA94" s="192"/>
      <c r="BB94" s="192"/>
      <c r="BC94" s="192"/>
      <c r="BD94" s="192"/>
      <c r="BE94" s="192"/>
      <c r="BF94" s="192"/>
      <c r="BG94" s="192"/>
      <c r="BH94" s="192"/>
      <c r="BI94" s="192"/>
      <c r="BJ94" s="192"/>
      <c r="BK94" s="192"/>
      <c r="BL94" s="192"/>
      <c r="BM94" s="192"/>
      <c r="BN94" s="192"/>
      <c r="BO94" s="192"/>
      <c r="BP94" s="192"/>
      <c r="BQ94" s="192"/>
      <c r="BR94" s="192"/>
      <c r="BS94" s="192"/>
      <c r="BT94" s="192"/>
      <c r="BU94" s="192"/>
      <c r="BV94" s="192"/>
      <c r="BW94" s="192"/>
      <c r="BX94" s="192"/>
      <c r="BY94" s="192"/>
      <c r="BZ94" s="192"/>
      <c r="CA94" s="192"/>
      <c r="CB94" s="192"/>
      <c r="CC94" s="192"/>
      <c r="CD94" s="192"/>
      <c r="CE94" s="192"/>
      <c r="CF94" s="192"/>
      <c r="CG94" s="192"/>
      <c r="CH94" s="192"/>
      <c r="CI94" s="192"/>
      <c r="CJ94" s="192"/>
      <c r="CK94" s="192"/>
      <c r="CL94" s="192"/>
      <c r="CM94" s="192"/>
      <c r="CN94" s="192"/>
      <c r="CO94" s="192"/>
      <c r="CP94" s="192"/>
      <c r="CQ94" s="192"/>
      <c r="CR94" s="192"/>
      <c r="CS94" s="192"/>
      <c r="CT94" s="192"/>
      <c r="CU94" s="192"/>
      <c r="CV94" s="192"/>
      <c r="CW94" s="192"/>
      <c r="CX94" s="192"/>
      <c r="CY94" s="192"/>
      <c r="CZ94" s="192"/>
      <c r="DA94" s="192"/>
      <c r="DB94" s="192"/>
      <c r="DC94" s="192"/>
      <c r="DD94" s="192"/>
      <c r="DE94" s="192"/>
      <c r="DF94" s="192"/>
      <c r="DG94" s="192"/>
      <c r="DH94" s="192"/>
      <c r="DI94" s="192"/>
      <c r="DJ94" s="192"/>
      <c r="DK94" s="192"/>
      <c r="DL94" s="192"/>
      <c r="DM94" s="192"/>
      <c r="DN94" s="192"/>
      <c r="DO94" s="192"/>
      <c r="DP94" s="192"/>
      <c r="DQ94" s="192"/>
      <c r="DR94" s="192"/>
      <c r="DS94" s="192"/>
      <c r="DT94" s="192"/>
      <c r="DU94" s="192"/>
      <c r="DV94" s="192"/>
      <c r="DW94" s="192"/>
      <c r="DX94" s="192"/>
      <c r="DY94" s="192"/>
      <c r="DZ94" s="192"/>
      <c r="EA94" s="192"/>
      <c r="EB94" s="192"/>
      <c r="EC94" s="192"/>
      <c r="ED94" s="192"/>
      <c r="EE94" s="192"/>
      <c r="EF94" s="192"/>
      <c r="EG94" s="192"/>
      <c r="EH94" s="192"/>
      <c r="EI94" s="192"/>
      <c r="EJ94" s="192"/>
      <c r="EK94" s="192"/>
      <c r="EL94" s="192"/>
      <c r="EM94" s="193"/>
    </row>
    <row r="95" spans="1:143" x14ac:dyDescent="0.3">
      <c r="A95" s="96" t="str">
        <f>IF(Requirements!A95="","",Requirements!A95)</f>
        <v/>
      </c>
      <c r="B95" s="97" t="str">
        <f>IF(Requirements!B95="","",Requirements!B95)</f>
        <v/>
      </c>
      <c r="C95" s="101"/>
      <c r="D95" s="179"/>
      <c r="E95" s="179"/>
      <c r="F95" s="179"/>
      <c r="G95" s="179"/>
      <c r="H95" s="179"/>
      <c r="I95" s="179"/>
      <c r="J95" s="179"/>
      <c r="K95" s="180"/>
      <c r="L95" s="181"/>
      <c r="M95" s="180"/>
      <c r="N95" s="181"/>
      <c r="O95" s="182"/>
      <c r="P95" s="180"/>
      <c r="Q95" s="183"/>
      <c r="R95" s="181"/>
      <c r="S95" s="179"/>
      <c r="T95" s="179"/>
      <c r="U95" s="179"/>
      <c r="V95" s="101"/>
      <c r="W95" s="192"/>
      <c r="X95" s="192"/>
      <c r="Y95" s="192"/>
      <c r="Z95" s="192"/>
      <c r="AA95" s="192"/>
      <c r="AB95" s="192"/>
      <c r="AC95" s="192"/>
      <c r="AD95" s="192"/>
      <c r="AE95" s="192"/>
      <c r="AF95" s="192"/>
      <c r="AG95" s="192"/>
      <c r="AH95" s="192"/>
      <c r="AI95" s="192"/>
      <c r="AJ95" s="192"/>
      <c r="AK95" s="192"/>
      <c r="AL95" s="192"/>
      <c r="AM95" s="192"/>
      <c r="AN95" s="192"/>
      <c r="AO95" s="192"/>
      <c r="AP95" s="192"/>
      <c r="AQ95" s="192"/>
      <c r="AR95" s="192"/>
      <c r="AS95" s="192"/>
      <c r="AT95" s="192"/>
      <c r="AU95" s="192"/>
      <c r="AV95" s="192"/>
      <c r="AW95" s="192"/>
      <c r="AX95" s="192"/>
      <c r="AY95" s="192"/>
      <c r="AZ95" s="192"/>
      <c r="BA95" s="192"/>
      <c r="BB95" s="192"/>
      <c r="BC95" s="192"/>
      <c r="BD95" s="192"/>
      <c r="BE95" s="192"/>
      <c r="BF95" s="192"/>
      <c r="BG95" s="192"/>
      <c r="BH95" s="192"/>
      <c r="BI95" s="192"/>
      <c r="BJ95" s="192"/>
      <c r="BK95" s="192"/>
      <c r="BL95" s="192"/>
      <c r="BM95" s="192"/>
      <c r="BN95" s="192"/>
      <c r="BO95" s="192"/>
      <c r="BP95" s="192"/>
      <c r="BQ95" s="192"/>
      <c r="BR95" s="192"/>
      <c r="BS95" s="192"/>
      <c r="BT95" s="192"/>
      <c r="BU95" s="192"/>
      <c r="BV95" s="192"/>
      <c r="BW95" s="192"/>
      <c r="BX95" s="192"/>
      <c r="BY95" s="192"/>
      <c r="BZ95" s="192"/>
      <c r="CA95" s="192"/>
      <c r="CB95" s="192"/>
      <c r="CC95" s="192"/>
      <c r="CD95" s="192"/>
      <c r="CE95" s="192"/>
      <c r="CF95" s="192"/>
      <c r="CG95" s="192"/>
      <c r="CH95" s="192"/>
      <c r="CI95" s="192"/>
      <c r="CJ95" s="192"/>
      <c r="CK95" s="192"/>
      <c r="CL95" s="192"/>
      <c r="CM95" s="192"/>
      <c r="CN95" s="192"/>
      <c r="CO95" s="192"/>
      <c r="CP95" s="192"/>
      <c r="CQ95" s="192"/>
      <c r="CR95" s="192"/>
      <c r="CS95" s="192"/>
      <c r="CT95" s="192"/>
      <c r="CU95" s="192"/>
      <c r="CV95" s="192"/>
      <c r="CW95" s="192"/>
      <c r="CX95" s="192"/>
      <c r="CY95" s="192"/>
      <c r="CZ95" s="192"/>
      <c r="DA95" s="192"/>
      <c r="DB95" s="192"/>
      <c r="DC95" s="192"/>
      <c r="DD95" s="192"/>
      <c r="DE95" s="192"/>
      <c r="DF95" s="192"/>
      <c r="DG95" s="192"/>
      <c r="DH95" s="192"/>
      <c r="DI95" s="192"/>
      <c r="DJ95" s="192"/>
      <c r="DK95" s="192"/>
      <c r="DL95" s="192"/>
      <c r="DM95" s="192"/>
      <c r="DN95" s="192"/>
      <c r="DO95" s="192"/>
      <c r="DP95" s="192"/>
      <c r="DQ95" s="192"/>
      <c r="DR95" s="192"/>
      <c r="DS95" s="192"/>
      <c r="DT95" s="192"/>
      <c r="DU95" s="192"/>
      <c r="DV95" s="192"/>
      <c r="DW95" s="192"/>
      <c r="DX95" s="192"/>
      <c r="DY95" s="192"/>
      <c r="DZ95" s="192"/>
      <c r="EA95" s="192"/>
      <c r="EB95" s="192"/>
      <c r="EC95" s="192"/>
      <c r="ED95" s="192"/>
      <c r="EE95" s="192"/>
      <c r="EF95" s="192"/>
      <c r="EG95" s="192"/>
      <c r="EH95" s="192"/>
      <c r="EI95" s="192"/>
      <c r="EJ95" s="192"/>
      <c r="EK95" s="192"/>
      <c r="EL95" s="192"/>
      <c r="EM95" s="193"/>
    </row>
    <row r="96" spans="1:143" x14ac:dyDescent="0.3">
      <c r="A96" s="96" t="str">
        <f>IF(Requirements!A96="","",Requirements!A96)</f>
        <v/>
      </c>
      <c r="B96" s="97" t="str">
        <f>IF(Requirements!B96="","",Requirements!B96)</f>
        <v/>
      </c>
      <c r="C96" s="101"/>
      <c r="D96" s="179"/>
      <c r="E96" s="179"/>
      <c r="F96" s="179"/>
      <c r="G96" s="179"/>
      <c r="H96" s="179"/>
      <c r="I96" s="179"/>
      <c r="J96" s="179"/>
      <c r="K96" s="180"/>
      <c r="L96" s="181"/>
      <c r="M96" s="180"/>
      <c r="N96" s="181"/>
      <c r="O96" s="182"/>
      <c r="P96" s="180"/>
      <c r="Q96" s="183"/>
      <c r="R96" s="181"/>
      <c r="S96" s="179"/>
      <c r="T96" s="179"/>
      <c r="U96" s="179"/>
      <c r="V96" s="101"/>
      <c r="W96" s="192"/>
      <c r="X96" s="192"/>
      <c r="Y96" s="192"/>
      <c r="Z96" s="192"/>
      <c r="AA96" s="192"/>
      <c r="AB96" s="192"/>
      <c r="AC96" s="192"/>
      <c r="AD96" s="192"/>
      <c r="AE96" s="192"/>
      <c r="AF96" s="192"/>
      <c r="AG96" s="192"/>
      <c r="AH96" s="192"/>
      <c r="AI96" s="192"/>
      <c r="AJ96" s="192"/>
      <c r="AK96" s="192"/>
      <c r="AL96" s="192"/>
      <c r="AM96" s="192"/>
      <c r="AN96" s="192"/>
      <c r="AO96" s="192"/>
      <c r="AP96" s="192"/>
      <c r="AQ96" s="192"/>
      <c r="AR96" s="192"/>
      <c r="AS96" s="192"/>
      <c r="AT96" s="192"/>
      <c r="AU96" s="192"/>
      <c r="AV96" s="192"/>
      <c r="AW96" s="192"/>
      <c r="AX96" s="192"/>
      <c r="AY96" s="192"/>
      <c r="AZ96" s="192"/>
      <c r="BA96" s="192"/>
      <c r="BB96" s="192"/>
      <c r="BC96" s="192"/>
      <c r="BD96" s="192"/>
      <c r="BE96" s="192"/>
      <c r="BF96" s="192"/>
      <c r="BG96" s="192"/>
      <c r="BH96" s="192"/>
      <c r="BI96" s="192"/>
      <c r="BJ96" s="192"/>
      <c r="BK96" s="192"/>
      <c r="BL96" s="192"/>
      <c r="BM96" s="192"/>
      <c r="BN96" s="192"/>
      <c r="BO96" s="192"/>
      <c r="BP96" s="192"/>
      <c r="BQ96" s="192"/>
      <c r="BR96" s="192"/>
      <c r="BS96" s="192"/>
      <c r="BT96" s="192"/>
      <c r="BU96" s="192"/>
      <c r="BV96" s="192"/>
      <c r="BW96" s="192"/>
      <c r="BX96" s="192"/>
      <c r="BY96" s="192"/>
      <c r="BZ96" s="192"/>
      <c r="CA96" s="192"/>
      <c r="CB96" s="192"/>
      <c r="CC96" s="192"/>
      <c r="CD96" s="192"/>
      <c r="CE96" s="192"/>
      <c r="CF96" s="192"/>
      <c r="CG96" s="192"/>
      <c r="CH96" s="192"/>
      <c r="CI96" s="192"/>
      <c r="CJ96" s="192"/>
      <c r="CK96" s="192"/>
      <c r="CL96" s="192"/>
      <c r="CM96" s="192"/>
      <c r="CN96" s="192"/>
      <c r="CO96" s="192"/>
      <c r="CP96" s="192"/>
      <c r="CQ96" s="192"/>
      <c r="CR96" s="192"/>
      <c r="CS96" s="192"/>
      <c r="CT96" s="192"/>
      <c r="CU96" s="192"/>
      <c r="CV96" s="192"/>
      <c r="CW96" s="192"/>
      <c r="CX96" s="192"/>
      <c r="CY96" s="192"/>
      <c r="CZ96" s="192"/>
      <c r="DA96" s="192"/>
      <c r="DB96" s="192"/>
      <c r="DC96" s="192"/>
      <c r="DD96" s="192"/>
      <c r="DE96" s="192"/>
      <c r="DF96" s="192"/>
      <c r="DG96" s="192"/>
      <c r="DH96" s="192"/>
      <c r="DI96" s="192"/>
      <c r="DJ96" s="192"/>
      <c r="DK96" s="192"/>
      <c r="DL96" s="192"/>
      <c r="DM96" s="192"/>
      <c r="DN96" s="192"/>
      <c r="DO96" s="192"/>
      <c r="DP96" s="192"/>
      <c r="DQ96" s="192"/>
      <c r="DR96" s="192"/>
      <c r="DS96" s="192"/>
      <c r="DT96" s="192"/>
      <c r="DU96" s="192"/>
      <c r="DV96" s="192"/>
      <c r="DW96" s="192"/>
      <c r="DX96" s="192"/>
      <c r="DY96" s="192"/>
      <c r="DZ96" s="192"/>
      <c r="EA96" s="192"/>
      <c r="EB96" s="192"/>
      <c r="EC96" s="192"/>
      <c r="ED96" s="192"/>
      <c r="EE96" s="192"/>
      <c r="EF96" s="192"/>
      <c r="EG96" s="192"/>
      <c r="EH96" s="192"/>
      <c r="EI96" s="192"/>
      <c r="EJ96" s="192"/>
      <c r="EK96" s="192"/>
      <c r="EL96" s="192"/>
      <c r="EM96" s="193"/>
    </row>
    <row r="97" spans="1:143" x14ac:dyDescent="0.3">
      <c r="A97" s="96" t="str">
        <f>IF(Requirements!A97="","",Requirements!A97)</f>
        <v/>
      </c>
      <c r="B97" s="97" t="str">
        <f>IF(Requirements!B97="","",Requirements!B97)</f>
        <v/>
      </c>
      <c r="C97" s="101"/>
      <c r="D97" s="179"/>
      <c r="E97" s="179"/>
      <c r="F97" s="179"/>
      <c r="G97" s="179"/>
      <c r="H97" s="179"/>
      <c r="I97" s="179"/>
      <c r="J97" s="179"/>
      <c r="K97" s="180"/>
      <c r="L97" s="181"/>
      <c r="M97" s="180"/>
      <c r="N97" s="181"/>
      <c r="O97" s="182"/>
      <c r="P97" s="180"/>
      <c r="Q97" s="183"/>
      <c r="R97" s="181"/>
      <c r="S97" s="179"/>
      <c r="T97" s="179"/>
      <c r="U97" s="179"/>
      <c r="V97" s="101"/>
      <c r="W97" s="192"/>
      <c r="X97" s="192"/>
      <c r="Y97" s="192"/>
      <c r="Z97" s="192"/>
      <c r="AA97" s="192"/>
      <c r="AB97" s="192"/>
      <c r="AC97" s="192"/>
      <c r="AD97" s="192"/>
      <c r="AE97" s="192"/>
      <c r="AF97" s="192"/>
      <c r="AG97" s="192"/>
      <c r="AH97" s="192"/>
      <c r="AI97" s="192"/>
      <c r="AJ97" s="192"/>
      <c r="AK97" s="192"/>
      <c r="AL97" s="192"/>
      <c r="AM97" s="192"/>
      <c r="AN97" s="192"/>
      <c r="AO97" s="192"/>
      <c r="AP97" s="192"/>
      <c r="AQ97" s="192"/>
      <c r="AR97" s="192"/>
      <c r="AS97" s="192"/>
      <c r="AT97" s="192"/>
      <c r="AU97" s="192"/>
      <c r="AV97" s="192"/>
      <c r="AW97" s="192"/>
      <c r="AX97" s="192"/>
      <c r="AY97" s="192"/>
      <c r="AZ97" s="192"/>
      <c r="BA97" s="192"/>
      <c r="BB97" s="192"/>
      <c r="BC97" s="192"/>
      <c r="BD97" s="192"/>
      <c r="BE97" s="192"/>
      <c r="BF97" s="192"/>
      <c r="BG97" s="192"/>
      <c r="BH97" s="192"/>
      <c r="BI97" s="192"/>
      <c r="BJ97" s="192"/>
      <c r="BK97" s="192"/>
      <c r="BL97" s="192"/>
      <c r="BM97" s="192"/>
      <c r="BN97" s="192"/>
      <c r="BO97" s="192"/>
      <c r="BP97" s="192"/>
      <c r="BQ97" s="192"/>
      <c r="BR97" s="192"/>
      <c r="BS97" s="192"/>
      <c r="BT97" s="192"/>
      <c r="BU97" s="192"/>
      <c r="BV97" s="192"/>
      <c r="BW97" s="192"/>
      <c r="BX97" s="192"/>
      <c r="BY97" s="192"/>
      <c r="BZ97" s="192"/>
      <c r="CA97" s="192"/>
      <c r="CB97" s="192"/>
      <c r="CC97" s="192"/>
      <c r="CD97" s="192"/>
      <c r="CE97" s="192"/>
      <c r="CF97" s="192"/>
      <c r="CG97" s="192"/>
      <c r="CH97" s="192"/>
      <c r="CI97" s="192"/>
      <c r="CJ97" s="192"/>
      <c r="CK97" s="192"/>
      <c r="CL97" s="192"/>
      <c r="CM97" s="192"/>
      <c r="CN97" s="192"/>
      <c r="CO97" s="192"/>
      <c r="CP97" s="192"/>
      <c r="CQ97" s="192"/>
      <c r="CR97" s="192"/>
      <c r="CS97" s="192"/>
      <c r="CT97" s="192"/>
      <c r="CU97" s="192"/>
      <c r="CV97" s="192"/>
      <c r="CW97" s="192"/>
      <c r="CX97" s="192"/>
      <c r="CY97" s="192"/>
      <c r="CZ97" s="192"/>
      <c r="DA97" s="192"/>
      <c r="DB97" s="192"/>
      <c r="DC97" s="192"/>
      <c r="DD97" s="192"/>
      <c r="DE97" s="192"/>
      <c r="DF97" s="192"/>
      <c r="DG97" s="192"/>
      <c r="DH97" s="192"/>
      <c r="DI97" s="192"/>
      <c r="DJ97" s="192"/>
      <c r="DK97" s="192"/>
      <c r="DL97" s="192"/>
      <c r="DM97" s="192"/>
      <c r="DN97" s="192"/>
      <c r="DO97" s="192"/>
      <c r="DP97" s="192"/>
      <c r="DQ97" s="192"/>
      <c r="DR97" s="192"/>
      <c r="DS97" s="192"/>
      <c r="DT97" s="192"/>
      <c r="DU97" s="192"/>
      <c r="DV97" s="192"/>
      <c r="DW97" s="192"/>
      <c r="DX97" s="192"/>
      <c r="DY97" s="192"/>
      <c r="DZ97" s="192"/>
      <c r="EA97" s="192"/>
      <c r="EB97" s="192"/>
      <c r="EC97" s="192"/>
      <c r="ED97" s="192"/>
      <c r="EE97" s="192"/>
      <c r="EF97" s="192"/>
      <c r="EG97" s="192"/>
      <c r="EH97" s="192"/>
      <c r="EI97" s="192"/>
      <c r="EJ97" s="192"/>
      <c r="EK97" s="192"/>
      <c r="EL97" s="192"/>
      <c r="EM97" s="193"/>
    </row>
    <row r="98" spans="1:143" x14ac:dyDescent="0.3">
      <c r="A98" s="96" t="str">
        <f>IF(Requirements!A98="","",Requirements!A98)</f>
        <v/>
      </c>
      <c r="B98" s="97" t="str">
        <f>IF(Requirements!B98="","",Requirements!B98)</f>
        <v/>
      </c>
      <c r="C98" s="101"/>
      <c r="D98" s="179"/>
      <c r="E98" s="179"/>
      <c r="F98" s="179"/>
      <c r="G98" s="179"/>
      <c r="H98" s="179"/>
      <c r="I98" s="179"/>
      <c r="J98" s="179"/>
      <c r="K98" s="180"/>
      <c r="L98" s="181"/>
      <c r="M98" s="180"/>
      <c r="N98" s="181"/>
      <c r="O98" s="182"/>
      <c r="P98" s="180"/>
      <c r="Q98" s="183"/>
      <c r="R98" s="181"/>
      <c r="S98" s="179"/>
      <c r="T98" s="179"/>
      <c r="U98" s="179"/>
      <c r="V98" s="101"/>
      <c r="W98" s="192"/>
      <c r="X98" s="192"/>
      <c r="Y98" s="192"/>
      <c r="Z98" s="192"/>
      <c r="AA98" s="192"/>
      <c r="AB98" s="192"/>
      <c r="AC98" s="192"/>
      <c r="AD98" s="192"/>
      <c r="AE98" s="192"/>
      <c r="AF98" s="192"/>
      <c r="AG98" s="192"/>
      <c r="AH98" s="192"/>
      <c r="AI98" s="192"/>
      <c r="AJ98" s="192"/>
      <c r="AK98" s="192"/>
      <c r="AL98" s="192"/>
      <c r="AM98" s="192"/>
      <c r="AN98" s="192"/>
      <c r="AO98" s="192"/>
      <c r="AP98" s="192"/>
      <c r="AQ98" s="192"/>
      <c r="AR98" s="192"/>
      <c r="AS98" s="192"/>
      <c r="AT98" s="192"/>
      <c r="AU98" s="192"/>
      <c r="AV98" s="192"/>
      <c r="AW98" s="192"/>
      <c r="AX98" s="192"/>
      <c r="AY98" s="192"/>
      <c r="AZ98" s="192"/>
      <c r="BA98" s="192"/>
      <c r="BB98" s="192"/>
      <c r="BC98" s="192"/>
      <c r="BD98" s="192"/>
      <c r="BE98" s="192"/>
      <c r="BF98" s="192"/>
      <c r="BG98" s="192"/>
      <c r="BH98" s="192"/>
      <c r="BI98" s="192"/>
      <c r="BJ98" s="192"/>
      <c r="BK98" s="192"/>
      <c r="BL98" s="192"/>
      <c r="BM98" s="192"/>
      <c r="BN98" s="192"/>
      <c r="BO98" s="192"/>
      <c r="BP98" s="192"/>
      <c r="BQ98" s="192"/>
      <c r="BR98" s="192"/>
      <c r="BS98" s="192"/>
      <c r="BT98" s="192"/>
      <c r="BU98" s="192"/>
      <c r="BV98" s="192"/>
      <c r="BW98" s="192"/>
      <c r="BX98" s="192"/>
      <c r="BY98" s="192"/>
      <c r="BZ98" s="192"/>
      <c r="CA98" s="192"/>
      <c r="CB98" s="192"/>
      <c r="CC98" s="192"/>
      <c r="CD98" s="192"/>
      <c r="CE98" s="192"/>
      <c r="CF98" s="192"/>
      <c r="CG98" s="192"/>
      <c r="CH98" s="192"/>
      <c r="CI98" s="192"/>
      <c r="CJ98" s="192"/>
      <c r="CK98" s="192"/>
      <c r="CL98" s="192"/>
      <c r="CM98" s="192"/>
      <c r="CN98" s="192"/>
      <c r="CO98" s="192"/>
      <c r="CP98" s="192"/>
      <c r="CQ98" s="192"/>
      <c r="CR98" s="192"/>
      <c r="CS98" s="192"/>
      <c r="CT98" s="192"/>
      <c r="CU98" s="192"/>
      <c r="CV98" s="192"/>
      <c r="CW98" s="192"/>
      <c r="CX98" s="192"/>
      <c r="CY98" s="192"/>
      <c r="CZ98" s="192"/>
      <c r="DA98" s="192"/>
      <c r="DB98" s="192"/>
      <c r="DC98" s="192"/>
      <c r="DD98" s="192"/>
      <c r="DE98" s="192"/>
      <c r="DF98" s="192"/>
      <c r="DG98" s="192"/>
      <c r="DH98" s="192"/>
      <c r="DI98" s="192"/>
      <c r="DJ98" s="192"/>
      <c r="DK98" s="192"/>
      <c r="DL98" s="192"/>
      <c r="DM98" s="192"/>
      <c r="DN98" s="192"/>
      <c r="DO98" s="192"/>
      <c r="DP98" s="192"/>
      <c r="DQ98" s="192"/>
      <c r="DR98" s="192"/>
      <c r="DS98" s="192"/>
      <c r="DT98" s="192"/>
      <c r="DU98" s="192"/>
      <c r="DV98" s="192"/>
      <c r="DW98" s="192"/>
      <c r="DX98" s="192"/>
      <c r="DY98" s="192"/>
      <c r="DZ98" s="192"/>
      <c r="EA98" s="192"/>
      <c r="EB98" s="192"/>
      <c r="EC98" s="192"/>
      <c r="ED98" s="192"/>
      <c r="EE98" s="192"/>
      <c r="EF98" s="192"/>
      <c r="EG98" s="192"/>
      <c r="EH98" s="192"/>
      <c r="EI98" s="192"/>
      <c r="EJ98" s="192"/>
      <c r="EK98" s="192"/>
      <c r="EL98" s="192"/>
      <c r="EM98" s="193"/>
    </row>
    <row r="99" spans="1:143" x14ac:dyDescent="0.3">
      <c r="A99" s="96" t="str">
        <f>IF(Requirements!A99="","",Requirements!A99)</f>
        <v/>
      </c>
      <c r="B99" s="97" t="str">
        <f>IF(Requirements!B99="","",Requirements!B99)</f>
        <v/>
      </c>
      <c r="C99" s="101"/>
      <c r="D99" s="179"/>
      <c r="E99" s="179"/>
      <c r="F99" s="179"/>
      <c r="G99" s="179"/>
      <c r="H99" s="179"/>
      <c r="I99" s="179"/>
      <c r="J99" s="179"/>
      <c r="K99" s="180"/>
      <c r="L99" s="181"/>
      <c r="M99" s="180"/>
      <c r="N99" s="181"/>
      <c r="O99" s="182"/>
      <c r="P99" s="180"/>
      <c r="Q99" s="183"/>
      <c r="R99" s="181"/>
      <c r="S99" s="179"/>
      <c r="T99" s="179"/>
      <c r="U99" s="179"/>
      <c r="V99" s="101"/>
      <c r="W99" s="192"/>
      <c r="X99" s="192"/>
      <c r="Y99" s="192"/>
      <c r="Z99" s="192"/>
      <c r="AA99" s="192"/>
      <c r="AB99" s="192"/>
      <c r="AC99" s="192"/>
      <c r="AD99" s="192"/>
      <c r="AE99" s="192"/>
      <c r="AF99" s="192"/>
      <c r="AG99" s="192"/>
      <c r="AH99" s="192"/>
      <c r="AI99" s="192"/>
      <c r="AJ99" s="192"/>
      <c r="AK99" s="192"/>
      <c r="AL99" s="192"/>
      <c r="AM99" s="192"/>
      <c r="AN99" s="192"/>
      <c r="AO99" s="192"/>
      <c r="AP99" s="192"/>
      <c r="AQ99" s="192"/>
      <c r="AR99" s="192"/>
      <c r="AS99" s="192"/>
      <c r="AT99" s="192"/>
      <c r="AU99" s="192"/>
      <c r="AV99" s="192"/>
      <c r="AW99" s="192"/>
      <c r="AX99" s="192"/>
      <c r="AY99" s="192"/>
      <c r="AZ99" s="192"/>
      <c r="BA99" s="192"/>
      <c r="BB99" s="192"/>
      <c r="BC99" s="192"/>
      <c r="BD99" s="192"/>
      <c r="BE99" s="192"/>
      <c r="BF99" s="192"/>
      <c r="BG99" s="192"/>
      <c r="BH99" s="192"/>
      <c r="BI99" s="192"/>
      <c r="BJ99" s="192"/>
      <c r="BK99" s="192"/>
      <c r="BL99" s="192"/>
      <c r="BM99" s="192"/>
      <c r="BN99" s="192"/>
      <c r="BO99" s="192"/>
      <c r="BP99" s="192"/>
      <c r="BQ99" s="192"/>
      <c r="BR99" s="192"/>
      <c r="BS99" s="192"/>
      <c r="BT99" s="192"/>
      <c r="BU99" s="192"/>
      <c r="BV99" s="192"/>
      <c r="BW99" s="192"/>
      <c r="BX99" s="192"/>
      <c r="BY99" s="192"/>
      <c r="BZ99" s="192"/>
      <c r="CA99" s="192"/>
      <c r="CB99" s="192"/>
      <c r="CC99" s="192"/>
      <c r="CD99" s="192"/>
      <c r="CE99" s="192"/>
      <c r="CF99" s="192"/>
      <c r="CG99" s="192"/>
      <c r="CH99" s="192"/>
      <c r="CI99" s="192"/>
      <c r="CJ99" s="192"/>
      <c r="CK99" s="192"/>
      <c r="CL99" s="192"/>
      <c r="CM99" s="192"/>
      <c r="CN99" s="192"/>
      <c r="CO99" s="192"/>
      <c r="CP99" s="192"/>
      <c r="CQ99" s="192"/>
      <c r="CR99" s="192"/>
      <c r="CS99" s="192"/>
      <c r="CT99" s="192"/>
      <c r="CU99" s="192"/>
      <c r="CV99" s="192"/>
      <c r="CW99" s="192"/>
      <c r="CX99" s="192"/>
      <c r="CY99" s="192"/>
      <c r="CZ99" s="192"/>
      <c r="DA99" s="192"/>
      <c r="DB99" s="192"/>
      <c r="DC99" s="192"/>
      <c r="DD99" s="192"/>
      <c r="DE99" s="192"/>
      <c r="DF99" s="192"/>
      <c r="DG99" s="192"/>
      <c r="DH99" s="192"/>
      <c r="DI99" s="192"/>
      <c r="DJ99" s="192"/>
      <c r="DK99" s="192"/>
      <c r="DL99" s="192"/>
      <c r="DM99" s="192"/>
      <c r="DN99" s="192"/>
      <c r="DO99" s="192"/>
      <c r="DP99" s="192"/>
      <c r="DQ99" s="192"/>
      <c r="DR99" s="192"/>
      <c r="DS99" s="192"/>
      <c r="DT99" s="192"/>
      <c r="DU99" s="192"/>
      <c r="DV99" s="192"/>
      <c r="DW99" s="192"/>
      <c r="DX99" s="192"/>
      <c r="DY99" s="192"/>
      <c r="DZ99" s="192"/>
      <c r="EA99" s="192"/>
      <c r="EB99" s="192"/>
      <c r="EC99" s="192"/>
      <c r="ED99" s="192"/>
      <c r="EE99" s="192"/>
      <c r="EF99" s="192"/>
      <c r="EG99" s="192"/>
      <c r="EH99" s="192"/>
      <c r="EI99" s="192"/>
      <c r="EJ99" s="192"/>
      <c r="EK99" s="192"/>
      <c r="EL99" s="192"/>
      <c r="EM99" s="193"/>
    </row>
    <row r="100" spans="1:143" x14ac:dyDescent="0.3">
      <c r="A100" s="96" t="str">
        <f>IF(Requirements!A100="","",Requirements!A100)</f>
        <v/>
      </c>
      <c r="B100" s="97" t="str">
        <f>IF(Requirements!B100="","",Requirements!B100)</f>
        <v/>
      </c>
      <c r="C100" s="101"/>
      <c r="D100" s="179"/>
      <c r="E100" s="179"/>
      <c r="F100" s="179"/>
      <c r="G100" s="179"/>
      <c r="H100" s="179"/>
      <c r="I100" s="179"/>
      <c r="J100" s="179"/>
      <c r="K100" s="180"/>
      <c r="L100" s="181"/>
      <c r="M100" s="180"/>
      <c r="N100" s="181"/>
      <c r="O100" s="182"/>
      <c r="P100" s="180"/>
      <c r="Q100" s="183"/>
      <c r="R100" s="181"/>
      <c r="S100" s="179"/>
      <c r="T100" s="179"/>
      <c r="U100" s="179"/>
      <c r="V100" s="101"/>
      <c r="W100" s="192"/>
      <c r="X100" s="192"/>
      <c r="Y100" s="192"/>
      <c r="Z100" s="192"/>
      <c r="AA100" s="192"/>
      <c r="AB100" s="192"/>
      <c r="AC100" s="192"/>
      <c r="AD100" s="192"/>
      <c r="AE100" s="192"/>
      <c r="AF100" s="192"/>
      <c r="AG100" s="192"/>
      <c r="AH100" s="192"/>
      <c r="AI100" s="192"/>
      <c r="AJ100" s="192"/>
      <c r="AK100" s="192"/>
      <c r="AL100" s="192"/>
      <c r="AM100" s="192"/>
      <c r="AN100" s="192"/>
      <c r="AO100" s="192"/>
      <c r="AP100" s="192"/>
      <c r="AQ100" s="192"/>
      <c r="AR100" s="192"/>
      <c r="AS100" s="192"/>
      <c r="AT100" s="192"/>
      <c r="AU100" s="192"/>
      <c r="AV100" s="192"/>
      <c r="AW100" s="192"/>
      <c r="AX100" s="192"/>
      <c r="AY100" s="192"/>
      <c r="AZ100" s="192"/>
      <c r="BA100" s="192"/>
      <c r="BB100" s="192"/>
      <c r="BC100" s="192"/>
      <c r="BD100" s="192"/>
      <c r="BE100" s="192"/>
      <c r="BF100" s="192"/>
      <c r="BG100" s="192"/>
      <c r="BH100" s="192"/>
      <c r="BI100" s="192"/>
      <c r="BJ100" s="192"/>
      <c r="BK100" s="192"/>
      <c r="BL100" s="192"/>
      <c r="BM100" s="192"/>
      <c r="BN100" s="192"/>
      <c r="BO100" s="192"/>
      <c r="BP100" s="192"/>
      <c r="BQ100" s="192"/>
      <c r="BR100" s="192"/>
      <c r="BS100" s="192"/>
      <c r="BT100" s="192"/>
      <c r="BU100" s="192"/>
      <c r="BV100" s="192"/>
      <c r="BW100" s="192"/>
      <c r="BX100" s="192"/>
      <c r="BY100" s="192"/>
      <c r="BZ100" s="192"/>
      <c r="CA100" s="192"/>
      <c r="CB100" s="192"/>
      <c r="CC100" s="192"/>
      <c r="CD100" s="192"/>
      <c r="CE100" s="192"/>
      <c r="CF100" s="192"/>
      <c r="CG100" s="192"/>
      <c r="CH100" s="192"/>
      <c r="CI100" s="192"/>
      <c r="CJ100" s="192"/>
      <c r="CK100" s="192"/>
      <c r="CL100" s="192"/>
      <c r="CM100" s="192"/>
      <c r="CN100" s="192"/>
      <c r="CO100" s="192"/>
      <c r="CP100" s="192"/>
      <c r="CQ100" s="192"/>
      <c r="CR100" s="192"/>
      <c r="CS100" s="192"/>
      <c r="CT100" s="192"/>
      <c r="CU100" s="192"/>
      <c r="CV100" s="192"/>
      <c r="CW100" s="192"/>
      <c r="CX100" s="192"/>
      <c r="CY100" s="192"/>
      <c r="CZ100" s="192"/>
      <c r="DA100" s="192"/>
      <c r="DB100" s="192"/>
      <c r="DC100" s="192"/>
      <c r="DD100" s="192"/>
      <c r="DE100" s="192"/>
      <c r="DF100" s="192"/>
      <c r="DG100" s="192"/>
      <c r="DH100" s="192"/>
      <c r="DI100" s="192"/>
      <c r="DJ100" s="192"/>
      <c r="DK100" s="192"/>
      <c r="DL100" s="192"/>
      <c r="DM100" s="192"/>
      <c r="DN100" s="192"/>
      <c r="DO100" s="192"/>
      <c r="DP100" s="192"/>
      <c r="DQ100" s="192"/>
      <c r="DR100" s="192"/>
      <c r="DS100" s="192"/>
      <c r="DT100" s="192"/>
      <c r="DU100" s="192"/>
      <c r="DV100" s="192"/>
      <c r="DW100" s="192"/>
      <c r="DX100" s="192"/>
      <c r="DY100" s="192"/>
      <c r="DZ100" s="192"/>
      <c r="EA100" s="192"/>
      <c r="EB100" s="192"/>
      <c r="EC100" s="192"/>
      <c r="ED100" s="192"/>
      <c r="EE100" s="192"/>
      <c r="EF100" s="192"/>
      <c r="EG100" s="192"/>
      <c r="EH100" s="192"/>
      <c r="EI100" s="192"/>
      <c r="EJ100" s="192"/>
      <c r="EK100" s="192"/>
      <c r="EL100" s="192"/>
      <c r="EM100" s="193"/>
    </row>
    <row r="101" spans="1:143" x14ac:dyDescent="0.3">
      <c r="A101" s="96" t="str">
        <f>IF(Requirements!A101="","",Requirements!A101)</f>
        <v/>
      </c>
      <c r="B101" s="97" t="str">
        <f>IF(Requirements!B101="","",Requirements!B101)</f>
        <v/>
      </c>
      <c r="C101" s="101"/>
      <c r="D101" s="179"/>
      <c r="E101" s="179"/>
      <c r="F101" s="179"/>
      <c r="G101" s="179"/>
      <c r="H101" s="179"/>
      <c r="I101" s="179"/>
      <c r="J101" s="179"/>
      <c r="K101" s="180"/>
      <c r="L101" s="181"/>
      <c r="M101" s="180"/>
      <c r="N101" s="181"/>
      <c r="O101" s="182"/>
      <c r="P101" s="180"/>
      <c r="Q101" s="183"/>
      <c r="R101" s="181"/>
      <c r="S101" s="179"/>
      <c r="T101" s="179"/>
      <c r="U101" s="179"/>
      <c r="V101" s="101"/>
      <c r="W101" s="192"/>
      <c r="X101" s="192"/>
      <c r="Y101" s="192"/>
      <c r="Z101" s="192"/>
      <c r="AA101" s="192"/>
      <c r="AB101" s="192"/>
      <c r="AC101" s="192"/>
      <c r="AD101" s="192"/>
      <c r="AE101" s="192"/>
      <c r="AF101" s="192"/>
      <c r="AG101" s="192"/>
      <c r="AH101" s="192"/>
      <c r="AI101" s="192"/>
      <c r="AJ101" s="192"/>
      <c r="AK101" s="192"/>
      <c r="AL101" s="192"/>
      <c r="AM101" s="192"/>
      <c r="AN101" s="192"/>
      <c r="AO101" s="192"/>
      <c r="AP101" s="192"/>
      <c r="AQ101" s="192"/>
      <c r="AR101" s="192"/>
      <c r="AS101" s="192"/>
      <c r="AT101" s="192"/>
      <c r="AU101" s="192"/>
      <c r="AV101" s="192"/>
      <c r="AW101" s="192"/>
      <c r="AX101" s="192"/>
      <c r="AY101" s="192"/>
      <c r="AZ101" s="192"/>
      <c r="BA101" s="192"/>
      <c r="BB101" s="192"/>
      <c r="BC101" s="192"/>
      <c r="BD101" s="192"/>
      <c r="BE101" s="192"/>
      <c r="BF101" s="192"/>
      <c r="BG101" s="192"/>
      <c r="BH101" s="192"/>
      <c r="BI101" s="192"/>
      <c r="BJ101" s="192"/>
      <c r="BK101" s="192"/>
      <c r="BL101" s="192"/>
      <c r="BM101" s="192"/>
      <c r="BN101" s="192"/>
      <c r="BO101" s="192"/>
      <c r="BP101" s="192"/>
      <c r="BQ101" s="192"/>
      <c r="BR101" s="192"/>
      <c r="BS101" s="192"/>
      <c r="BT101" s="192"/>
      <c r="BU101" s="192"/>
      <c r="BV101" s="192"/>
      <c r="BW101" s="192"/>
      <c r="BX101" s="192"/>
      <c r="BY101" s="192"/>
      <c r="BZ101" s="192"/>
      <c r="CA101" s="192"/>
      <c r="CB101" s="192"/>
      <c r="CC101" s="192"/>
      <c r="CD101" s="192"/>
      <c r="CE101" s="192"/>
      <c r="CF101" s="192"/>
      <c r="CG101" s="192"/>
      <c r="CH101" s="192"/>
      <c r="CI101" s="192"/>
      <c r="CJ101" s="192"/>
      <c r="CK101" s="192"/>
      <c r="CL101" s="192"/>
      <c r="CM101" s="192"/>
      <c r="CN101" s="192"/>
      <c r="CO101" s="192"/>
      <c r="CP101" s="192"/>
      <c r="CQ101" s="192"/>
      <c r="CR101" s="192"/>
      <c r="CS101" s="192"/>
      <c r="CT101" s="192"/>
      <c r="CU101" s="192"/>
      <c r="CV101" s="192"/>
      <c r="CW101" s="192"/>
      <c r="CX101" s="192"/>
      <c r="CY101" s="192"/>
      <c r="CZ101" s="192"/>
      <c r="DA101" s="192"/>
      <c r="DB101" s="192"/>
      <c r="DC101" s="192"/>
      <c r="DD101" s="192"/>
      <c r="DE101" s="192"/>
      <c r="DF101" s="192"/>
      <c r="DG101" s="192"/>
      <c r="DH101" s="192"/>
      <c r="DI101" s="192"/>
      <c r="DJ101" s="192"/>
      <c r="DK101" s="192"/>
      <c r="DL101" s="192"/>
      <c r="DM101" s="192"/>
      <c r="DN101" s="192"/>
      <c r="DO101" s="192"/>
      <c r="DP101" s="192"/>
      <c r="DQ101" s="192"/>
      <c r="DR101" s="192"/>
      <c r="DS101" s="192"/>
      <c r="DT101" s="192"/>
      <c r="DU101" s="192"/>
      <c r="DV101" s="192"/>
      <c r="DW101" s="192"/>
      <c r="DX101" s="192"/>
      <c r="DY101" s="192"/>
      <c r="DZ101" s="192"/>
      <c r="EA101" s="192"/>
      <c r="EB101" s="192"/>
      <c r="EC101" s="192"/>
      <c r="ED101" s="192"/>
      <c r="EE101" s="192"/>
      <c r="EF101" s="192"/>
      <c r="EG101" s="192"/>
      <c r="EH101" s="192"/>
      <c r="EI101" s="192"/>
      <c r="EJ101" s="192"/>
      <c r="EK101" s="192"/>
      <c r="EL101" s="192"/>
      <c r="EM101" s="193"/>
    </row>
    <row r="102" spans="1:143" x14ac:dyDescent="0.3">
      <c r="A102" s="96" t="str">
        <f>IF(Requirements!A102="","",Requirements!A102)</f>
        <v/>
      </c>
      <c r="B102" s="97" t="str">
        <f>IF(Requirements!B102="","",Requirements!B102)</f>
        <v/>
      </c>
      <c r="C102" s="101"/>
      <c r="D102" s="179"/>
      <c r="E102" s="179"/>
      <c r="F102" s="179"/>
      <c r="G102" s="179"/>
      <c r="H102" s="179"/>
      <c r="I102" s="179"/>
      <c r="J102" s="179"/>
      <c r="K102" s="180"/>
      <c r="L102" s="181"/>
      <c r="M102" s="180"/>
      <c r="N102" s="181"/>
      <c r="O102" s="182"/>
      <c r="P102" s="180"/>
      <c r="Q102" s="183"/>
      <c r="R102" s="181"/>
      <c r="S102" s="179"/>
      <c r="T102" s="179"/>
      <c r="U102" s="179"/>
      <c r="V102" s="101"/>
      <c r="W102" s="192"/>
      <c r="X102" s="192"/>
      <c r="Y102" s="192"/>
      <c r="Z102" s="192"/>
      <c r="AA102" s="192"/>
      <c r="AB102" s="192"/>
      <c r="AC102" s="192"/>
      <c r="AD102" s="192"/>
      <c r="AE102" s="192"/>
      <c r="AF102" s="192"/>
      <c r="AG102" s="192"/>
      <c r="AH102" s="192"/>
      <c r="AI102" s="192"/>
      <c r="AJ102" s="192"/>
      <c r="AK102" s="192"/>
      <c r="AL102" s="192"/>
      <c r="AM102" s="192"/>
      <c r="AN102" s="192"/>
      <c r="AO102" s="192"/>
      <c r="AP102" s="192"/>
      <c r="AQ102" s="192"/>
      <c r="AR102" s="192"/>
      <c r="AS102" s="192"/>
      <c r="AT102" s="192"/>
      <c r="AU102" s="192"/>
      <c r="AV102" s="192"/>
      <c r="AW102" s="192"/>
      <c r="AX102" s="192"/>
      <c r="AY102" s="192"/>
      <c r="AZ102" s="192"/>
      <c r="BA102" s="192"/>
      <c r="BB102" s="192"/>
      <c r="BC102" s="192"/>
      <c r="BD102" s="192"/>
      <c r="BE102" s="192"/>
      <c r="BF102" s="192"/>
      <c r="BG102" s="192"/>
      <c r="BH102" s="192"/>
      <c r="BI102" s="192"/>
      <c r="BJ102" s="192"/>
      <c r="BK102" s="192"/>
      <c r="BL102" s="192"/>
      <c r="BM102" s="192"/>
      <c r="BN102" s="192"/>
      <c r="BO102" s="192"/>
      <c r="BP102" s="192"/>
      <c r="BQ102" s="192"/>
      <c r="BR102" s="192"/>
      <c r="BS102" s="192"/>
      <c r="BT102" s="192"/>
      <c r="BU102" s="192"/>
      <c r="BV102" s="192"/>
      <c r="BW102" s="192"/>
      <c r="BX102" s="192"/>
      <c r="BY102" s="192"/>
      <c r="BZ102" s="192"/>
      <c r="CA102" s="192"/>
      <c r="CB102" s="192"/>
      <c r="CC102" s="192"/>
      <c r="CD102" s="192"/>
      <c r="CE102" s="192"/>
      <c r="CF102" s="192"/>
      <c r="CG102" s="192"/>
      <c r="CH102" s="192"/>
      <c r="CI102" s="192"/>
      <c r="CJ102" s="192"/>
      <c r="CK102" s="192"/>
      <c r="CL102" s="192"/>
      <c r="CM102" s="192"/>
      <c r="CN102" s="192"/>
      <c r="CO102" s="192"/>
      <c r="CP102" s="192"/>
      <c r="CQ102" s="192"/>
      <c r="CR102" s="192"/>
      <c r="CS102" s="192"/>
      <c r="CT102" s="192"/>
      <c r="CU102" s="192"/>
      <c r="CV102" s="192"/>
      <c r="CW102" s="192"/>
      <c r="CX102" s="192"/>
      <c r="CY102" s="192"/>
      <c r="CZ102" s="192"/>
      <c r="DA102" s="192"/>
      <c r="DB102" s="192"/>
      <c r="DC102" s="192"/>
      <c r="DD102" s="192"/>
      <c r="DE102" s="192"/>
      <c r="DF102" s="192"/>
      <c r="DG102" s="192"/>
      <c r="DH102" s="192"/>
      <c r="DI102" s="192"/>
      <c r="DJ102" s="192"/>
      <c r="DK102" s="192"/>
      <c r="DL102" s="192"/>
      <c r="DM102" s="192"/>
      <c r="DN102" s="192"/>
      <c r="DO102" s="192"/>
      <c r="DP102" s="192"/>
      <c r="DQ102" s="192"/>
      <c r="DR102" s="192"/>
      <c r="DS102" s="192"/>
      <c r="DT102" s="192"/>
      <c r="DU102" s="192"/>
      <c r="DV102" s="192"/>
      <c r="DW102" s="192"/>
      <c r="DX102" s="192"/>
      <c r="DY102" s="192"/>
      <c r="DZ102" s="192"/>
      <c r="EA102" s="192"/>
      <c r="EB102" s="192"/>
      <c r="EC102" s="192"/>
      <c r="ED102" s="192"/>
      <c r="EE102" s="192"/>
      <c r="EF102" s="192"/>
      <c r="EG102" s="192"/>
      <c r="EH102" s="192"/>
      <c r="EI102" s="192"/>
      <c r="EJ102" s="192"/>
      <c r="EK102" s="192"/>
      <c r="EL102" s="192"/>
      <c r="EM102" s="193"/>
    </row>
    <row r="103" spans="1:143" x14ac:dyDescent="0.3">
      <c r="A103" s="96" t="str">
        <f>IF(Requirements!A103="","",Requirements!A103)</f>
        <v/>
      </c>
      <c r="B103" s="97" t="str">
        <f>IF(Requirements!B103="","",Requirements!B103)</f>
        <v/>
      </c>
      <c r="C103" s="101"/>
      <c r="D103" s="179"/>
      <c r="E103" s="179"/>
      <c r="F103" s="179"/>
      <c r="G103" s="179"/>
      <c r="H103" s="179"/>
      <c r="I103" s="179"/>
      <c r="J103" s="179"/>
      <c r="K103" s="180"/>
      <c r="L103" s="181"/>
      <c r="M103" s="180"/>
      <c r="N103" s="181"/>
      <c r="O103" s="182"/>
      <c r="P103" s="180"/>
      <c r="Q103" s="183"/>
      <c r="R103" s="181"/>
      <c r="S103" s="179"/>
      <c r="T103" s="179"/>
      <c r="U103" s="179"/>
      <c r="V103" s="101"/>
      <c r="W103" s="192"/>
      <c r="X103" s="192"/>
      <c r="Y103" s="192"/>
      <c r="Z103" s="192"/>
      <c r="AA103" s="192"/>
      <c r="AB103" s="192"/>
      <c r="AC103" s="192"/>
      <c r="AD103" s="192"/>
      <c r="AE103" s="192"/>
      <c r="AF103" s="192"/>
      <c r="AG103" s="192"/>
      <c r="AH103" s="192"/>
      <c r="AI103" s="192"/>
      <c r="AJ103" s="192"/>
      <c r="AK103" s="192"/>
      <c r="AL103" s="192"/>
      <c r="AM103" s="192"/>
      <c r="AN103" s="192"/>
      <c r="AO103" s="192"/>
      <c r="AP103" s="192"/>
      <c r="AQ103" s="192"/>
      <c r="AR103" s="192"/>
      <c r="AS103" s="192"/>
      <c r="AT103" s="192"/>
      <c r="AU103" s="192"/>
      <c r="AV103" s="192"/>
      <c r="AW103" s="192"/>
      <c r="AX103" s="192"/>
      <c r="AY103" s="192"/>
      <c r="AZ103" s="192"/>
      <c r="BA103" s="192"/>
      <c r="BB103" s="192"/>
      <c r="BC103" s="192"/>
      <c r="BD103" s="192"/>
      <c r="BE103" s="192"/>
      <c r="BF103" s="192"/>
      <c r="BG103" s="192"/>
      <c r="BH103" s="192"/>
      <c r="BI103" s="192"/>
      <c r="BJ103" s="192"/>
      <c r="BK103" s="192"/>
      <c r="BL103" s="192"/>
      <c r="BM103" s="192"/>
      <c r="BN103" s="192"/>
      <c r="BO103" s="192"/>
      <c r="BP103" s="192"/>
      <c r="BQ103" s="192"/>
      <c r="BR103" s="192"/>
      <c r="BS103" s="192"/>
      <c r="BT103" s="192"/>
      <c r="BU103" s="192"/>
      <c r="BV103" s="192"/>
      <c r="BW103" s="192"/>
      <c r="BX103" s="192"/>
      <c r="BY103" s="192"/>
      <c r="BZ103" s="192"/>
      <c r="CA103" s="192"/>
      <c r="CB103" s="192"/>
      <c r="CC103" s="192"/>
      <c r="CD103" s="192"/>
      <c r="CE103" s="192"/>
      <c r="CF103" s="192"/>
      <c r="CG103" s="192"/>
      <c r="CH103" s="192"/>
      <c r="CI103" s="192"/>
      <c r="CJ103" s="192"/>
      <c r="CK103" s="192"/>
      <c r="CL103" s="192"/>
      <c r="CM103" s="192"/>
      <c r="CN103" s="192"/>
      <c r="CO103" s="192"/>
      <c r="CP103" s="192"/>
      <c r="CQ103" s="192"/>
      <c r="CR103" s="192"/>
      <c r="CS103" s="192"/>
      <c r="CT103" s="192"/>
      <c r="CU103" s="192"/>
      <c r="CV103" s="192"/>
      <c r="CW103" s="192"/>
      <c r="CX103" s="192"/>
      <c r="CY103" s="192"/>
      <c r="CZ103" s="192"/>
      <c r="DA103" s="192"/>
      <c r="DB103" s="192"/>
      <c r="DC103" s="192"/>
      <c r="DD103" s="192"/>
      <c r="DE103" s="192"/>
      <c r="DF103" s="192"/>
      <c r="DG103" s="192"/>
      <c r="DH103" s="192"/>
      <c r="DI103" s="192"/>
      <c r="DJ103" s="192"/>
      <c r="DK103" s="192"/>
      <c r="DL103" s="192"/>
      <c r="DM103" s="192"/>
      <c r="DN103" s="192"/>
      <c r="DO103" s="192"/>
      <c r="DP103" s="192"/>
      <c r="DQ103" s="192"/>
      <c r="DR103" s="192"/>
      <c r="DS103" s="192"/>
      <c r="DT103" s="192"/>
      <c r="DU103" s="192"/>
      <c r="DV103" s="192"/>
      <c r="DW103" s="192"/>
      <c r="DX103" s="192"/>
      <c r="DY103" s="192"/>
      <c r="DZ103" s="192"/>
      <c r="EA103" s="192"/>
      <c r="EB103" s="192"/>
      <c r="EC103" s="192"/>
      <c r="ED103" s="192"/>
      <c r="EE103" s="192"/>
      <c r="EF103" s="192"/>
      <c r="EG103" s="192"/>
      <c r="EH103" s="192"/>
      <c r="EI103" s="192"/>
      <c r="EJ103" s="192"/>
      <c r="EK103" s="192"/>
      <c r="EL103" s="192"/>
      <c r="EM103" s="193"/>
    </row>
    <row r="104" spans="1:143" x14ac:dyDescent="0.3">
      <c r="A104" s="96" t="str">
        <f>IF(Requirements!A104="","",Requirements!A104)</f>
        <v/>
      </c>
      <c r="B104" s="97" t="str">
        <f>IF(Requirements!B104="","",Requirements!B104)</f>
        <v/>
      </c>
      <c r="C104" s="101"/>
      <c r="D104" s="179"/>
      <c r="E104" s="179"/>
      <c r="F104" s="179"/>
      <c r="G104" s="179"/>
      <c r="H104" s="179"/>
      <c r="I104" s="179"/>
      <c r="J104" s="179"/>
      <c r="K104" s="180"/>
      <c r="L104" s="181"/>
      <c r="M104" s="180"/>
      <c r="N104" s="181"/>
      <c r="O104" s="182"/>
      <c r="P104" s="180"/>
      <c r="Q104" s="183"/>
      <c r="R104" s="181"/>
      <c r="S104" s="179"/>
      <c r="T104" s="179"/>
      <c r="U104" s="179"/>
      <c r="V104" s="101"/>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c r="BT104" s="192"/>
      <c r="BU104" s="192"/>
      <c r="BV104" s="192"/>
      <c r="BW104" s="192"/>
      <c r="BX104" s="192"/>
      <c r="BY104" s="192"/>
      <c r="BZ104" s="192"/>
      <c r="CA104" s="192"/>
      <c r="CB104" s="192"/>
      <c r="CC104" s="192"/>
      <c r="CD104" s="192"/>
      <c r="CE104" s="192"/>
      <c r="CF104" s="192"/>
      <c r="CG104" s="192"/>
      <c r="CH104" s="192"/>
      <c r="CI104" s="192"/>
      <c r="CJ104" s="192"/>
      <c r="CK104" s="192"/>
      <c r="CL104" s="192"/>
      <c r="CM104" s="192"/>
      <c r="CN104" s="192"/>
      <c r="CO104" s="192"/>
      <c r="CP104" s="192"/>
      <c r="CQ104" s="192"/>
      <c r="CR104" s="192"/>
      <c r="CS104" s="192"/>
      <c r="CT104" s="192"/>
      <c r="CU104" s="192"/>
      <c r="CV104" s="192"/>
      <c r="CW104" s="192"/>
      <c r="CX104" s="192"/>
      <c r="CY104" s="192"/>
      <c r="CZ104" s="192"/>
      <c r="DA104" s="192"/>
      <c r="DB104" s="192"/>
      <c r="DC104" s="192"/>
      <c r="DD104" s="192"/>
      <c r="DE104" s="192"/>
      <c r="DF104" s="192"/>
      <c r="DG104" s="192"/>
      <c r="DH104" s="192"/>
      <c r="DI104" s="192"/>
      <c r="DJ104" s="192"/>
      <c r="DK104" s="192"/>
      <c r="DL104" s="192"/>
      <c r="DM104" s="192"/>
      <c r="DN104" s="192"/>
      <c r="DO104" s="192"/>
      <c r="DP104" s="192"/>
      <c r="DQ104" s="192"/>
      <c r="DR104" s="192"/>
      <c r="DS104" s="192"/>
      <c r="DT104" s="192"/>
      <c r="DU104" s="192"/>
      <c r="DV104" s="192"/>
      <c r="DW104" s="192"/>
      <c r="DX104" s="192"/>
      <c r="DY104" s="192"/>
      <c r="DZ104" s="192"/>
      <c r="EA104" s="192"/>
      <c r="EB104" s="192"/>
      <c r="EC104" s="192"/>
      <c r="ED104" s="192"/>
      <c r="EE104" s="192"/>
      <c r="EF104" s="192"/>
      <c r="EG104" s="192"/>
      <c r="EH104" s="192"/>
      <c r="EI104" s="192"/>
      <c r="EJ104" s="192"/>
      <c r="EK104" s="192"/>
      <c r="EL104" s="192"/>
      <c r="EM104" s="193"/>
    </row>
    <row r="105" spans="1:143" x14ac:dyDescent="0.3">
      <c r="A105" s="96" t="str">
        <f>IF(Requirements!A105="","",Requirements!A105)</f>
        <v/>
      </c>
      <c r="B105" s="97" t="str">
        <f>IF(Requirements!B105="","",Requirements!B105)</f>
        <v/>
      </c>
      <c r="C105" s="101"/>
      <c r="D105" s="179"/>
      <c r="E105" s="179"/>
      <c r="F105" s="179"/>
      <c r="G105" s="179"/>
      <c r="H105" s="179"/>
      <c r="I105" s="179"/>
      <c r="J105" s="179"/>
      <c r="K105" s="180"/>
      <c r="L105" s="181"/>
      <c r="M105" s="180"/>
      <c r="N105" s="181"/>
      <c r="O105" s="182"/>
      <c r="P105" s="180"/>
      <c r="Q105" s="183"/>
      <c r="R105" s="181"/>
      <c r="S105" s="179"/>
      <c r="T105" s="179"/>
      <c r="U105" s="179"/>
      <c r="V105" s="101"/>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c r="BT105" s="192"/>
      <c r="BU105" s="192"/>
      <c r="BV105" s="192"/>
      <c r="BW105" s="192"/>
      <c r="BX105" s="192"/>
      <c r="BY105" s="192"/>
      <c r="BZ105" s="192"/>
      <c r="CA105" s="192"/>
      <c r="CB105" s="192"/>
      <c r="CC105" s="192"/>
      <c r="CD105" s="192"/>
      <c r="CE105" s="192"/>
      <c r="CF105" s="192"/>
      <c r="CG105" s="192"/>
      <c r="CH105" s="192"/>
      <c r="CI105" s="192"/>
      <c r="CJ105" s="192"/>
      <c r="CK105" s="192"/>
      <c r="CL105" s="192"/>
      <c r="CM105" s="192"/>
      <c r="CN105" s="192"/>
      <c r="CO105" s="192"/>
      <c r="CP105" s="192"/>
      <c r="CQ105" s="192"/>
      <c r="CR105" s="192"/>
      <c r="CS105" s="192"/>
      <c r="CT105" s="192"/>
      <c r="CU105" s="192"/>
      <c r="CV105" s="192"/>
      <c r="CW105" s="192"/>
      <c r="CX105" s="192"/>
      <c r="CY105" s="192"/>
      <c r="CZ105" s="192"/>
      <c r="DA105" s="192"/>
      <c r="DB105" s="192"/>
      <c r="DC105" s="192"/>
      <c r="DD105" s="192"/>
      <c r="DE105" s="192"/>
      <c r="DF105" s="192"/>
      <c r="DG105" s="192"/>
      <c r="DH105" s="192"/>
      <c r="DI105" s="192"/>
      <c r="DJ105" s="192"/>
      <c r="DK105" s="192"/>
      <c r="DL105" s="192"/>
      <c r="DM105" s="192"/>
      <c r="DN105" s="192"/>
      <c r="DO105" s="192"/>
      <c r="DP105" s="192"/>
      <c r="DQ105" s="192"/>
      <c r="DR105" s="192"/>
      <c r="DS105" s="192"/>
      <c r="DT105" s="192"/>
      <c r="DU105" s="192"/>
      <c r="DV105" s="192"/>
      <c r="DW105" s="192"/>
      <c r="DX105" s="192"/>
      <c r="DY105" s="192"/>
      <c r="DZ105" s="192"/>
      <c r="EA105" s="192"/>
      <c r="EB105" s="192"/>
      <c r="EC105" s="192"/>
      <c r="ED105" s="192"/>
      <c r="EE105" s="192"/>
      <c r="EF105" s="192"/>
      <c r="EG105" s="192"/>
      <c r="EH105" s="192"/>
      <c r="EI105" s="192"/>
      <c r="EJ105" s="192"/>
      <c r="EK105" s="192"/>
      <c r="EL105" s="192"/>
      <c r="EM105" s="193"/>
    </row>
    <row r="106" spans="1:143" x14ac:dyDescent="0.3">
      <c r="A106" s="96" t="str">
        <f>IF(Requirements!A106="","",Requirements!A106)</f>
        <v/>
      </c>
      <c r="B106" s="97" t="str">
        <f>IF(Requirements!B106="","",Requirements!B106)</f>
        <v/>
      </c>
      <c r="C106" s="101"/>
      <c r="D106" s="179"/>
      <c r="E106" s="179"/>
      <c r="F106" s="179"/>
      <c r="G106" s="179"/>
      <c r="H106" s="179"/>
      <c r="I106" s="179"/>
      <c r="J106" s="179"/>
      <c r="K106" s="180"/>
      <c r="L106" s="181"/>
      <c r="M106" s="180"/>
      <c r="N106" s="181"/>
      <c r="O106" s="182"/>
      <c r="P106" s="180"/>
      <c r="Q106" s="183"/>
      <c r="R106" s="181"/>
      <c r="S106" s="179"/>
      <c r="T106" s="179"/>
      <c r="U106" s="179"/>
      <c r="V106" s="101"/>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c r="BT106" s="192"/>
      <c r="BU106" s="192"/>
      <c r="BV106" s="192"/>
      <c r="BW106" s="192"/>
      <c r="BX106" s="192"/>
      <c r="BY106" s="192"/>
      <c r="BZ106" s="192"/>
      <c r="CA106" s="192"/>
      <c r="CB106" s="192"/>
      <c r="CC106" s="192"/>
      <c r="CD106" s="192"/>
      <c r="CE106" s="192"/>
      <c r="CF106" s="192"/>
      <c r="CG106" s="192"/>
      <c r="CH106" s="192"/>
      <c r="CI106" s="192"/>
      <c r="CJ106" s="192"/>
      <c r="CK106" s="192"/>
      <c r="CL106" s="192"/>
      <c r="CM106" s="192"/>
      <c r="CN106" s="192"/>
      <c r="CO106" s="192"/>
      <c r="CP106" s="192"/>
      <c r="CQ106" s="192"/>
      <c r="CR106" s="192"/>
      <c r="CS106" s="192"/>
      <c r="CT106" s="192"/>
      <c r="CU106" s="192"/>
      <c r="CV106" s="192"/>
      <c r="CW106" s="192"/>
      <c r="CX106" s="192"/>
      <c r="CY106" s="192"/>
      <c r="CZ106" s="192"/>
      <c r="DA106" s="192"/>
      <c r="DB106" s="192"/>
      <c r="DC106" s="192"/>
      <c r="DD106" s="192"/>
      <c r="DE106" s="192"/>
      <c r="DF106" s="192"/>
      <c r="DG106" s="192"/>
      <c r="DH106" s="192"/>
      <c r="DI106" s="192"/>
      <c r="DJ106" s="192"/>
      <c r="DK106" s="192"/>
      <c r="DL106" s="192"/>
      <c r="DM106" s="192"/>
      <c r="DN106" s="192"/>
      <c r="DO106" s="192"/>
      <c r="DP106" s="192"/>
      <c r="DQ106" s="192"/>
      <c r="DR106" s="192"/>
      <c r="DS106" s="192"/>
      <c r="DT106" s="192"/>
      <c r="DU106" s="192"/>
      <c r="DV106" s="192"/>
      <c r="DW106" s="192"/>
      <c r="DX106" s="192"/>
      <c r="DY106" s="192"/>
      <c r="DZ106" s="192"/>
      <c r="EA106" s="192"/>
      <c r="EB106" s="192"/>
      <c r="EC106" s="192"/>
      <c r="ED106" s="192"/>
      <c r="EE106" s="192"/>
      <c r="EF106" s="192"/>
      <c r="EG106" s="192"/>
      <c r="EH106" s="192"/>
      <c r="EI106" s="192"/>
      <c r="EJ106" s="192"/>
      <c r="EK106" s="192"/>
      <c r="EL106" s="192"/>
      <c r="EM106" s="193"/>
    </row>
    <row r="107" spans="1:143" x14ac:dyDescent="0.3">
      <c r="A107" s="96" t="str">
        <f>IF(Requirements!A107="","",Requirements!A107)</f>
        <v/>
      </c>
      <c r="B107" s="97" t="str">
        <f>IF(Requirements!B107="","",Requirements!B107)</f>
        <v/>
      </c>
      <c r="C107" s="101"/>
      <c r="D107" s="179"/>
      <c r="E107" s="179"/>
      <c r="F107" s="179"/>
      <c r="G107" s="179"/>
      <c r="H107" s="179"/>
      <c r="I107" s="179"/>
      <c r="J107" s="179"/>
      <c r="K107" s="180"/>
      <c r="L107" s="181"/>
      <c r="M107" s="180"/>
      <c r="N107" s="181"/>
      <c r="O107" s="182"/>
      <c r="P107" s="180"/>
      <c r="Q107" s="183"/>
      <c r="R107" s="181"/>
      <c r="S107" s="179"/>
      <c r="T107" s="179"/>
      <c r="U107" s="179"/>
      <c r="V107" s="101"/>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c r="BT107" s="192"/>
      <c r="BU107" s="192"/>
      <c r="BV107" s="192"/>
      <c r="BW107" s="192"/>
      <c r="BX107" s="192"/>
      <c r="BY107" s="192"/>
      <c r="BZ107" s="192"/>
      <c r="CA107" s="192"/>
      <c r="CB107" s="192"/>
      <c r="CC107" s="192"/>
      <c r="CD107" s="192"/>
      <c r="CE107" s="192"/>
      <c r="CF107" s="192"/>
      <c r="CG107" s="192"/>
      <c r="CH107" s="192"/>
      <c r="CI107" s="192"/>
      <c r="CJ107" s="192"/>
      <c r="CK107" s="192"/>
      <c r="CL107" s="192"/>
      <c r="CM107" s="192"/>
      <c r="CN107" s="192"/>
      <c r="CO107" s="192"/>
      <c r="CP107" s="192"/>
      <c r="CQ107" s="192"/>
      <c r="CR107" s="192"/>
      <c r="CS107" s="192"/>
      <c r="CT107" s="192"/>
      <c r="CU107" s="192"/>
      <c r="CV107" s="192"/>
      <c r="CW107" s="192"/>
      <c r="CX107" s="192"/>
      <c r="CY107" s="192"/>
      <c r="CZ107" s="192"/>
      <c r="DA107" s="192"/>
      <c r="DB107" s="192"/>
      <c r="DC107" s="192"/>
      <c r="DD107" s="192"/>
      <c r="DE107" s="192"/>
      <c r="DF107" s="192"/>
      <c r="DG107" s="192"/>
      <c r="DH107" s="192"/>
      <c r="DI107" s="192"/>
      <c r="DJ107" s="192"/>
      <c r="DK107" s="192"/>
      <c r="DL107" s="192"/>
      <c r="DM107" s="192"/>
      <c r="DN107" s="192"/>
      <c r="DO107" s="192"/>
      <c r="DP107" s="192"/>
      <c r="DQ107" s="192"/>
      <c r="DR107" s="192"/>
      <c r="DS107" s="192"/>
      <c r="DT107" s="192"/>
      <c r="DU107" s="192"/>
      <c r="DV107" s="192"/>
      <c r="DW107" s="192"/>
      <c r="DX107" s="192"/>
      <c r="DY107" s="192"/>
      <c r="DZ107" s="192"/>
      <c r="EA107" s="192"/>
      <c r="EB107" s="192"/>
      <c r="EC107" s="192"/>
      <c r="ED107" s="192"/>
      <c r="EE107" s="192"/>
      <c r="EF107" s="192"/>
      <c r="EG107" s="192"/>
      <c r="EH107" s="192"/>
      <c r="EI107" s="192"/>
      <c r="EJ107" s="192"/>
      <c r="EK107" s="192"/>
      <c r="EL107" s="192"/>
      <c r="EM107" s="193"/>
    </row>
    <row r="108" spans="1:143" x14ac:dyDescent="0.3">
      <c r="A108" s="96" t="str">
        <f>IF(Requirements!A108="","",Requirements!A108)</f>
        <v/>
      </c>
      <c r="B108" s="97" t="str">
        <f>IF(Requirements!B108="","",Requirements!B108)</f>
        <v/>
      </c>
      <c r="C108" s="101"/>
      <c r="D108" s="179"/>
      <c r="E108" s="179"/>
      <c r="F108" s="179"/>
      <c r="G108" s="179"/>
      <c r="H108" s="179"/>
      <c r="I108" s="179"/>
      <c r="J108" s="179"/>
      <c r="K108" s="180"/>
      <c r="L108" s="181"/>
      <c r="M108" s="180"/>
      <c r="N108" s="181"/>
      <c r="O108" s="182"/>
      <c r="P108" s="180"/>
      <c r="Q108" s="183"/>
      <c r="R108" s="181"/>
      <c r="S108" s="179"/>
      <c r="T108" s="179"/>
      <c r="U108" s="179"/>
      <c r="V108" s="101"/>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c r="BT108" s="192"/>
      <c r="BU108" s="192"/>
      <c r="BV108" s="192"/>
      <c r="BW108" s="192"/>
      <c r="BX108" s="192"/>
      <c r="BY108" s="192"/>
      <c r="BZ108" s="192"/>
      <c r="CA108" s="192"/>
      <c r="CB108" s="192"/>
      <c r="CC108" s="192"/>
      <c r="CD108" s="192"/>
      <c r="CE108" s="192"/>
      <c r="CF108" s="192"/>
      <c r="CG108" s="192"/>
      <c r="CH108" s="192"/>
      <c r="CI108" s="192"/>
      <c r="CJ108" s="192"/>
      <c r="CK108" s="192"/>
      <c r="CL108" s="192"/>
      <c r="CM108" s="192"/>
      <c r="CN108" s="192"/>
      <c r="CO108" s="192"/>
      <c r="CP108" s="192"/>
      <c r="CQ108" s="192"/>
      <c r="CR108" s="192"/>
      <c r="CS108" s="192"/>
      <c r="CT108" s="192"/>
      <c r="CU108" s="192"/>
      <c r="CV108" s="192"/>
      <c r="CW108" s="192"/>
      <c r="CX108" s="192"/>
      <c r="CY108" s="192"/>
      <c r="CZ108" s="192"/>
      <c r="DA108" s="192"/>
      <c r="DB108" s="192"/>
      <c r="DC108" s="192"/>
      <c r="DD108" s="192"/>
      <c r="DE108" s="192"/>
      <c r="DF108" s="192"/>
      <c r="DG108" s="192"/>
      <c r="DH108" s="192"/>
      <c r="DI108" s="192"/>
      <c r="DJ108" s="192"/>
      <c r="DK108" s="192"/>
      <c r="DL108" s="192"/>
      <c r="DM108" s="192"/>
      <c r="DN108" s="192"/>
      <c r="DO108" s="192"/>
      <c r="DP108" s="192"/>
      <c r="DQ108" s="192"/>
      <c r="DR108" s="192"/>
      <c r="DS108" s="192"/>
      <c r="DT108" s="192"/>
      <c r="DU108" s="192"/>
      <c r="DV108" s="192"/>
      <c r="DW108" s="192"/>
      <c r="DX108" s="192"/>
      <c r="DY108" s="192"/>
      <c r="DZ108" s="192"/>
      <c r="EA108" s="192"/>
      <c r="EB108" s="192"/>
      <c r="EC108" s="192"/>
      <c r="ED108" s="192"/>
      <c r="EE108" s="192"/>
      <c r="EF108" s="192"/>
      <c r="EG108" s="192"/>
      <c r="EH108" s="192"/>
      <c r="EI108" s="192"/>
      <c r="EJ108" s="192"/>
      <c r="EK108" s="192"/>
      <c r="EL108" s="192"/>
      <c r="EM108" s="193"/>
    </row>
    <row r="109" spans="1:143" x14ac:dyDescent="0.3">
      <c r="A109" s="96" t="str">
        <f>IF(Requirements!A109="","",Requirements!A109)</f>
        <v/>
      </c>
      <c r="B109" s="97" t="str">
        <f>IF(Requirements!B109="","",Requirements!B109)</f>
        <v/>
      </c>
      <c r="C109" s="101"/>
      <c r="D109" s="179"/>
      <c r="E109" s="179"/>
      <c r="F109" s="179"/>
      <c r="G109" s="179"/>
      <c r="H109" s="179"/>
      <c r="I109" s="179"/>
      <c r="J109" s="179"/>
      <c r="K109" s="180"/>
      <c r="L109" s="181"/>
      <c r="M109" s="180"/>
      <c r="N109" s="181"/>
      <c r="O109" s="182"/>
      <c r="P109" s="180"/>
      <c r="Q109" s="183"/>
      <c r="R109" s="181"/>
      <c r="S109" s="179"/>
      <c r="T109" s="179"/>
      <c r="U109" s="179"/>
      <c r="V109" s="101"/>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c r="BT109" s="192"/>
      <c r="BU109" s="192"/>
      <c r="BV109" s="192"/>
      <c r="BW109" s="192"/>
      <c r="BX109" s="192"/>
      <c r="BY109" s="192"/>
      <c r="BZ109" s="192"/>
      <c r="CA109" s="192"/>
      <c r="CB109" s="192"/>
      <c r="CC109" s="192"/>
      <c r="CD109" s="192"/>
      <c r="CE109" s="192"/>
      <c r="CF109" s="192"/>
      <c r="CG109" s="192"/>
      <c r="CH109" s="192"/>
      <c r="CI109" s="192"/>
      <c r="CJ109" s="192"/>
      <c r="CK109" s="192"/>
      <c r="CL109" s="192"/>
      <c r="CM109" s="192"/>
      <c r="CN109" s="192"/>
      <c r="CO109" s="192"/>
      <c r="CP109" s="192"/>
      <c r="CQ109" s="192"/>
      <c r="CR109" s="192"/>
      <c r="CS109" s="192"/>
      <c r="CT109" s="192"/>
      <c r="CU109" s="192"/>
      <c r="CV109" s="192"/>
      <c r="CW109" s="192"/>
      <c r="CX109" s="192"/>
      <c r="CY109" s="192"/>
      <c r="CZ109" s="192"/>
      <c r="DA109" s="192"/>
      <c r="DB109" s="192"/>
      <c r="DC109" s="192"/>
      <c r="DD109" s="192"/>
      <c r="DE109" s="192"/>
      <c r="DF109" s="192"/>
      <c r="DG109" s="192"/>
      <c r="DH109" s="192"/>
      <c r="DI109" s="192"/>
      <c r="DJ109" s="192"/>
      <c r="DK109" s="192"/>
      <c r="DL109" s="192"/>
      <c r="DM109" s="192"/>
      <c r="DN109" s="192"/>
      <c r="DO109" s="192"/>
      <c r="DP109" s="192"/>
      <c r="DQ109" s="192"/>
      <c r="DR109" s="192"/>
      <c r="DS109" s="192"/>
      <c r="DT109" s="192"/>
      <c r="DU109" s="192"/>
      <c r="DV109" s="192"/>
      <c r="DW109" s="192"/>
      <c r="DX109" s="192"/>
      <c r="DY109" s="192"/>
      <c r="DZ109" s="192"/>
      <c r="EA109" s="192"/>
      <c r="EB109" s="192"/>
      <c r="EC109" s="192"/>
      <c r="ED109" s="192"/>
      <c r="EE109" s="192"/>
      <c r="EF109" s="192"/>
      <c r="EG109" s="192"/>
      <c r="EH109" s="192"/>
      <c r="EI109" s="192"/>
      <c r="EJ109" s="192"/>
      <c r="EK109" s="192"/>
      <c r="EL109" s="192"/>
      <c r="EM109" s="193"/>
    </row>
    <row r="110" spans="1:143" x14ac:dyDescent="0.3">
      <c r="A110" s="96" t="str">
        <f>IF(Requirements!A110="","",Requirements!A110)</f>
        <v/>
      </c>
      <c r="B110" s="97" t="str">
        <f>IF(Requirements!B110="","",Requirements!B110)</f>
        <v/>
      </c>
      <c r="C110" s="101"/>
      <c r="D110" s="179"/>
      <c r="E110" s="179"/>
      <c r="F110" s="179"/>
      <c r="G110" s="179"/>
      <c r="H110" s="179"/>
      <c r="I110" s="179"/>
      <c r="J110" s="179"/>
      <c r="K110" s="180"/>
      <c r="L110" s="181"/>
      <c r="M110" s="180"/>
      <c r="N110" s="181"/>
      <c r="O110" s="182"/>
      <c r="P110" s="180"/>
      <c r="Q110" s="183"/>
      <c r="R110" s="181"/>
      <c r="S110" s="179"/>
      <c r="T110" s="179"/>
      <c r="U110" s="179"/>
      <c r="V110" s="101"/>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c r="BT110" s="192"/>
      <c r="BU110" s="192"/>
      <c r="BV110" s="192"/>
      <c r="BW110" s="192"/>
      <c r="BX110" s="192"/>
      <c r="BY110" s="192"/>
      <c r="BZ110" s="192"/>
      <c r="CA110" s="192"/>
      <c r="CB110" s="192"/>
      <c r="CC110" s="192"/>
      <c r="CD110" s="192"/>
      <c r="CE110" s="192"/>
      <c r="CF110" s="192"/>
      <c r="CG110" s="192"/>
      <c r="CH110" s="192"/>
      <c r="CI110" s="192"/>
      <c r="CJ110" s="192"/>
      <c r="CK110" s="192"/>
      <c r="CL110" s="192"/>
      <c r="CM110" s="192"/>
      <c r="CN110" s="192"/>
      <c r="CO110" s="192"/>
      <c r="CP110" s="192"/>
      <c r="CQ110" s="192"/>
      <c r="CR110" s="192"/>
      <c r="CS110" s="192"/>
      <c r="CT110" s="192"/>
      <c r="CU110" s="192"/>
      <c r="CV110" s="192"/>
      <c r="CW110" s="192"/>
      <c r="CX110" s="192"/>
      <c r="CY110" s="192"/>
      <c r="CZ110" s="192"/>
      <c r="DA110" s="192"/>
      <c r="DB110" s="192"/>
      <c r="DC110" s="192"/>
      <c r="DD110" s="192"/>
      <c r="DE110" s="192"/>
      <c r="DF110" s="192"/>
      <c r="DG110" s="192"/>
      <c r="DH110" s="192"/>
      <c r="DI110" s="192"/>
      <c r="DJ110" s="192"/>
      <c r="DK110" s="192"/>
      <c r="DL110" s="192"/>
      <c r="DM110" s="192"/>
      <c r="DN110" s="192"/>
      <c r="DO110" s="192"/>
      <c r="DP110" s="192"/>
      <c r="DQ110" s="192"/>
      <c r="DR110" s="192"/>
      <c r="DS110" s="192"/>
      <c r="DT110" s="192"/>
      <c r="DU110" s="192"/>
      <c r="DV110" s="192"/>
      <c r="DW110" s="192"/>
      <c r="DX110" s="192"/>
      <c r="DY110" s="192"/>
      <c r="DZ110" s="192"/>
      <c r="EA110" s="192"/>
      <c r="EB110" s="192"/>
      <c r="EC110" s="192"/>
      <c r="ED110" s="192"/>
      <c r="EE110" s="192"/>
      <c r="EF110" s="192"/>
      <c r="EG110" s="192"/>
      <c r="EH110" s="192"/>
      <c r="EI110" s="192"/>
      <c r="EJ110" s="192"/>
      <c r="EK110" s="192"/>
      <c r="EL110" s="192"/>
      <c r="EM110" s="193"/>
    </row>
    <row r="111" spans="1:143" x14ac:dyDescent="0.3">
      <c r="A111" s="96" t="str">
        <f>IF(Requirements!A111="","",Requirements!A111)</f>
        <v/>
      </c>
      <c r="B111" s="97" t="str">
        <f>IF(Requirements!B111="","",Requirements!B111)</f>
        <v/>
      </c>
      <c r="C111" s="101"/>
      <c r="D111" s="179"/>
      <c r="E111" s="179"/>
      <c r="F111" s="179"/>
      <c r="G111" s="179"/>
      <c r="H111" s="179"/>
      <c r="I111" s="179"/>
      <c r="J111" s="179"/>
      <c r="K111" s="180"/>
      <c r="L111" s="181"/>
      <c r="M111" s="180"/>
      <c r="N111" s="181"/>
      <c r="O111" s="182"/>
      <c r="P111" s="180"/>
      <c r="Q111" s="183"/>
      <c r="R111" s="181"/>
      <c r="S111" s="179"/>
      <c r="T111" s="179"/>
      <c r="U111" s="179"/>
      <c r="V111" s="101"/>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c r="BT111" s="192"/>
      <c r="BU111" s="192"/>
      <c r="BV111" s="192"/>
      <c r="BW111" s="192"/>
      <c r="BX111" s="192"/>
      <c r="BY111" s="192"/>
      <c r="BZ111" s="192"/>
      <c r="CA111" s="192"/>
      <c r="CB111" s="192"/>
      <c r="CC111" s="192"/>
      <c r="CD111" s="192"/>
      <c r="CE111" s="192"/>
      <c r="CF111" s="192"/>
      <c r="CG111" s="192"/>
      <c r="CH111" s="192"/>
      <c r="CI111" s="192"/>
      <c r="CJ111" s="192"/>
      <c r="CK111" s="192"/>
      <c r="CL111" s="192"/>
      <c r="CM111" s="192"/>
      <c r="CN111" s="192"/>
      <c r="CO111" s="192"/>
      <c r="CP111" s="192"/>
      <c r="CQ111" s="192"/>
      <c r="CR111" s="192"/>
      <c r="CS111" s="192"/>
      <c r="CT111" s="192"/>
      <c r="CU111" s="192"/>
      <c r="CV111" s="192"/>
      <c r="CW111" s="192"/>
      <c r="CX111" s="192"/>
      <c r="CY111" s="192"/>
      <c r="CZ111" s="192"/>
      <c r="DA111" s="192"/>
      <c r="DB111" s="192"/>
      <c r="DC111" s="192"/>
      <c r="DD111" s="192"/>
      <c r="DE111" s="192"/>
      <c r="DF111" s="192"/>
      <c r="DG111" s="192"/>
      <c r="DH111" s="192"/>
      <c r="DI111" s="192"/>
      <c r="DJ111" s="192"/>
      <c r="DK111" s="192"/>
      <c r="DL111" s="192"/>
      <c r="DM111" s="192"/>
      <c r="DN111" s="192"/>
      <c r="DO111" s="192"/>
      <c r="DP111" s="192"/>
      <c r="DQ111" s="192"/>
      <c r="DR111" s="192"/>
      <c r="DS111" s="192"/>
      <c r="DT111" s="192"/>
      <c r="DU111" s="192"/>
      <c r="DV111" s="192"/>
      <c r="DW111" s="192"/>
      <c r="DX111" s="192"/>
      <c r="DY111" s="192"/>
      <c r="DZ111" s="192"/>
      <c r="EA111" s="192"/>
      <c r="EB111" s="192"/>
      <c r="EC111" s="192"/>
      <c r="ED111" s="192"/>
      <c r="EE111" s="192"/>
      <c r="EF111" s="192"/>
      <c r="EG111" s="192"/>
      <c r="EH111" s="192"/>
      <c r="EI111" s="192"/>
      <c r="EJ111" s="192"/>
      <c r="EK111" s="192"/>
      <c r="EL111" s="192"/>
      <c r="EM111" s="193"/>
    </row>
    <row r="112" spans="1:143" x14ac:dyDescent="0.3">
      <c r="A112" s="96" t="str">
        <f>IF(Requirements!A112="","",Requirements!A112)</f>
        <v/>
      </c>
      <c r="B112" s="97" t="str">
        <f>IF(Requirements!B112="","",Requirements!B112)</f>
        <v/>
      </c>
      <c r="C112" s="101"/>
      <c r="D112" s="179"/>
      <c r="E112" s="179"/>
      <c r="F112" s="179"/>
      <c r="G112" s="179"/>
      <c r="H112" s="179"/>
      <c r="I112" s="179"/>
      <c r="J112" s="179"/>
      <c r="K112" s="180"/>
      <c r="L112" s="181"/>
      <c r="M112" s="180"/>
      <c r="N112" s="181"/>
      <c r="O112" s="182"/>
      <c r="P112" s="180"/>
      <c r="Q112" s="183"/>
      <c r="R112" s="181"/>
      <c r="S112" s="179"/>
      <c r="T112" s="179"/>
      <c r="U112" s="179"/>
      <c r="V112" s="101"/>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c r="BT112" s="192"/>
      <c r="BU112" s="192"/>
      <c r="BV112" s="192"/>
      <c r="BW112" s="192"/>
      <c r="BX112" s="192"/>
      <c r="BY112" s="192"/>
      <c r="BZ112" s="192"/>
      <c r="CA112" s="192"/>
      <c r="CB112" s="192"/>
      <c r="CC112" s="192"/>
      <c r="CD112" s="192"/>
      <c r="CE112" s="192"/>
      <c r="CF112" s="192"/>
      <c r="CG112" s="192"/>
      <c r="CH112" s="192"/>
      <c r="CI112" s="192"/>
      <c r="CJ112" s="192"/>
      <c r="CK112" s="192"/>
      <c r="CL112" s="192"/>
      <c r="CM112" s="192"/>
      <c r="CN112" s="192"/>
      <c r="CO112" s="192"/>
      <c r="CP112" s="192"/>
      <c r="CQ112" s="192"/>
      <c r="CR112" s="192"/>
      <c r="CS112" s="192"/>
      <c r="CT112" s="192"/>
      <c r="CU112" s="192"/>
      <c r="CV112" s="192"/>
      <c r="CW112" s="192"/>
      <c r="CX112" s="192"/>
      <c r="CY112" s="192"/>
      <c r="CZ112" s="192"/>
      <c r="DA112" s="192"/>
      <c r="DB112" s="192"/>
      <c r="DC112" s="192"/>
      <c r="DD112" s="192"/>
      <c r="DE112" s="192"/>
      <c r="DF112" s="192"/>
      <c r="DG112" s="192"/>
      <c r="DH112" s="192"/>
      <c r="DI112" s="192"/>
      <c r="DJ112" s="192"/>
      <c r="DK112" s="192"/>
      <c r="DL112" s="192"/>
      <c r="DM112" s="192"/>
      <c r="DN112" s="192"/>
      <c r="DO112" s="192"/>
      <c r="DP112" s="192"/>
      <c r="DQ112" s="192"/>
      <c r="DR112" s="192"/>
      <c r="DS112" s="192"/>
      <c r="DT112" s="192"/>
      <c r="DU112" s="192"/>
      <c r="DV112" s="192"/>
      <c r="DW112" s="192"/>
      <c r="DX112" s="192"/>
      <c r="DY112" s="192"/>
      <c r="DZ112" s="192"/>
      <c r="EA112" s="192"/>
      <c r="EB112" s="192"/>
      <c r="EC112" s="192"/>
      <c r="ED112" s="192"/>
      <c r="EE112" s="192"/>
      <c r="EF112" s="192"/>
      <c r="EG112" s="192"/>
      <c r="EH112" s="192"/>
      <c r="EI112" s="192"/>
      <c r="EJ112" s="192"/>
      <c r="EK112" s="192"/>
      <c r="EL112" s="192"/>
      <c r="EM112" s="193"/>
    </row>
    <row r="113" spans="1:143" x14ac:dyDescent="0.3">
      <c r="A113" s="96" t="str">
        <f>IF(Requirements!A113="","",Requirements!A113)</f>
        <v/>
      </c>
      <c r="B113" s="97" t="str">
        <f>IF(Requirements!B113="","",Requirements!B113)</f>
        <v/>
      </c>
      <c r="C113" s="101"/>
      <c r="D113" s="179"/>
      <c r="E113" s="179"/>
      <c r="F113" s="179"/>
      <c r="G113" s="179"/>
      <c r="H113" s="179"/>
      <c r="I113" s="179"/>
      <c r="J113" s="179"/>
      <c r="K113" s="180"/>
      <c r="L113" s="181"/>
      <c r="M113" s="180"/>
      <c r="N113" s="181"/>
      <c r="O113" s="182"/>
      <c r="P113" s="180"/>
      <c r="Q113" s="183"/>
      <c r="R113" s="181"/>
      <c r="S113" s="179"/>
      <c r="T113" s="179"/>
      <c r="U113" s="179"/>
      <c r="V113" s="101"/>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c r="BT113" s="192"/>
      <c r="BU113" s="192"/>
      <c r="BV113" s="192"/>
      <c r="BW113" s="192"/>
      <c r="BX113" s="192"/>
      <c r="BY113" s="192"/>
      <c r="BZ113" s="192"/>
      <c r="CA113" s="192"/>
      <c r="CB113" s="192"/>
      <c r="CC113" s="192"/>
      <c r="CD113" s="192"/>
      <c r="CE113" s="192"/>
      <c r="CF113" s="192"/>
      <c r="CG113" s="192"/>
      <c r="CH113" s="192"/>
      <c r="CI113" s="192"/>
      <c r="CJ113" s="192"/>
      <c r="CK113" s="192"/>
      <c r="CL113" s="192"/>
      <c r="CM113" s="192"/>
      <c r="CN113" s="192"/>
      <c r="CO113" s="192"/>
      <c r="CP113" s="192"/>
      <c r="CQ113" s="192"/>
      <c r="CR113" s="192"/>
      <c r="CS113" s="192"/>
      <c r="CT113" s="192"/>
      <c r="CU113" s="192"/>
      <c r="CV113" s="192"/>
      <c r="CW113" s="192"/>
      <c r="CX113" s="192"/>
      <c r="CY113" s="192"/>
      <c r="CZ113" s="192"/>
      <c r="DA113" s="192"/>
      <c r="DB113" s="192"/>
      <c r="DC113" s="192"/>
      <c r="DD113" s="192"/>
      <c r="DE113" s="192"/>
      <c r="DF113" s="192"/>
      <c r="DG113" s="192"/>
      <c r="DH113" s="192"/>
      <c r="DI113" s="192"/>
      <c r="DJ113" s="192"/>
      <c r="DK113" s="192"/>
      <c r="DL113" s="192"/>
      <c r="DM113" s="192"/>
      <c r="DN113" s="192"/>
      <c r="DO113" s="192"/>
      <c r="DP113" s="192"/>
      <c r="DQ113" s="192"/>
      <c r="DR113" s="192"/>
      <c r="DS113" s="192"/>
      <c r="DT113" s="192"/>
      <c r="DU113" s="192"/>
      <c r="DV113" s="192"/>
      <c r="DW113" s="192"/>
      <c r="DX113" s="192"/>
      <c r="DY113" s="192"/>
      <c r="DZ113" s="192"/>
      <c r="EA113" s="192"/>
      <c r="EB113" s="192"/>
      <c r="EC113" s="192"/>
      <c r="ED113" s="192"/>
      <c r="EE113" s="192"/>
      <c r="EF113" s="192"/>
      <c r="EG113" s="192"/>
      <c r="EH113" s="192"/>
      <c r="EI113" s="192"/>
      <c r="EJ113" s="192"/>
      <c r="EK113" s="192"/>
      <c r="EL113" s="192"/>
      <c r="EM113" s="193"/>
    </row>
    <row r="114" spans="1:143" x14ac:dyDescent="0.3">
      <c r="A114" s="96" t="str">
        <f>IF(Requirements!A114="","",Requirements!A114)</f>
        <v/>
      </c>
      <c r="B114" s="97" t="str">
        <f>IF(Requirements!B114="","",Requirements!B114)</f>
        <v/>
      </c>
      <c r="C114" s="101"/>
      <c r="D114" s="179"/>
      <c r="E114" s="179"/>
      <c r="F114" s="179"/>
      <c r="G114" s="179"/>
      <c r="H114" s="179"/>
      <c r="I114" s="179"/>
      <c r="J114" s="179"/>
      <c r="K114" s="180"/>
      <c r="L114" s="181"/>
      <c r="M114" s="180"/>
      <c r="N114" s="181"/>
      <c r="O114" s="182"/>
      <c r="P114" s="180"/>
      <c r="Q114" s="183"/>
      <c r="R114" s="181"/>
      <c r="S114" s="179"/>
      <c r="T114" s="179"/>
      <c r="U114" s="179"/>
      <c r="V114" s="101"/>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c r="BT114" s="192"/>
      <c r="BU114" s="192"/>
      <c r="BV114" s="192"/>
      <c r="BW114" s="192"/>
      <c r="BX114" s="192"/>
      <c r="BY114" s="192"/>
      <c r="BZ114" s="192"/>
      <c r="CA114" s="192"/>
      <c r="CB114" s="192"/>
      <c r="CC114" s="192"/>
      <c r="CD114" s="192"/>
      <c r="CE114" s="192"/>
      <c r="CF114" s="192"/>
      <c r="CG114" s="192"/>
      <c r="CH114" s="192"/>
      <c r="CI114" s="192"/>
      <c r="CJ114" s="192"/>
      <c r="CK114" s="192"/>
      <c r="CL114" s="192"/>
      <c r="CM114" s="192"/>
      <c r="CN114" s="192"/>
      <c r="CO114" s="192"/>
      <c r="CP114" s="192"/>
      <c r="CQ114" s="192"/>
      <c r="CR114" s="192"/>
      <c r="CS114" s="192"/>
      <c r="CT114" s="192"/>
      <c r="CU114" s="192"/>
      <c r="CV114" s="192"/>
      <c r="CW114" s="192"/>
      <c r="CX114" s="192"/>
      <c r="CY114" s="192"/>
      <c r="CZ114" s="192"/>
      <c r="DA114" s="192"/>
      <c r="DB114" s="192"/>
      <c r="DC114" s="192"/>
      <c r="DD114" s="192"/>
      <c r="DE114" s="192"/>
      <c r="DF114" s="192"/>
      <c r="DG114" s="192"/>
      <c r="DH114" s="192"/>
      <c r="DI114" s="192"/>
      <c r="DJ114" s="192"/>
      <c r="DK114" s="192"/>
      <c r="DL114" s="192"/>
      <c r="DM114" s="192"/>
      <c r="DN114" s="192"/>
      <c r="DO114" s="192"/>
      <c r="DP114" s="192"/>
      <c r="DQ114" s="192"/>
      <c r="DR114" s="192"/>
      <c r="DS114" s="192"/>
      <c r="DT114" s="192"/>
      <c r="DU114" s="192"/>
      <c r="DV114" s="192"/>
      <c r="DW114" s="192"/>
      <c r="DX114" s="192"/>
      <c r="DY114" s="192"/>
      <c r="DZ114" s="192"/>
      <c r="EA114" s="192"/>
      <c r="EB114" s="192"/>
      <c r="EC114" s="192"/>
      <c r="ED114" s="192"/>
      <c r="EE114" s="192"/>
      <c r="EF114" s="192"/>
      <c r="EG114" s="192"/>
      <c r="EH114" s="192"/>
      <c r="EI114" s="192"/>
      <c r="EJ114" s="192"/>
      <c r="EK114" s="192"/>
      <c r="EL114" s="192"/>
      <c r="EM114" s="193"/>
    </row>
    <row r="115" spans="1:143" ht="15" thickBot="1" x14ac:dyDescent="0.35">
      <c r="A115" s="22" t="str">
        <f>IF(Requirements!A115="","",Requirements!A115)</f>
        <v/>
      </c>
      <c r="B115" s="102" t="str">
        <f>IF(Requirements!B115="","",Requirements!B115)</f>
        <v/>
      </c>
      <c r="C115" s="103"/>
      <c r="D115" s="184"/>
      <c r="E115" s="184"/>
      <c r="F115" s="184"/>
      <c r="G115" s="184"/>
      <c r="H115" s="184"/>
      <c r="I115" s="184"/>
      <c r="J115" s="184"/>
      <c r="K115" s="185"/>
      <c r="L115" s="186"/>
      <c r="M115" s="185"/>
      <c r="N115" s="186"/>
      <c r="O115" s="187"/>
      <c r="P115" s="185"/>
      <c r="Q115" s="188"/>
      <c r="R115" s="186"/>
      <c r="S115" s="184"/>
      <c r="T115" s="184"/>
      <c r="U115" s="184"/>
      <c r="V115" s="103"/>
      <c r="W115" s="198"/>
      <c r="X115" s="198"/>
      <c r="Y115" s="198"/>
      <c r="Z115" s="198"/>
      <c r="AA115" s="198"/>
      <c r="AB115" s="198"/>
      <c r="AC115" s="198"/>
      <c r="AD115" s="198"/>
      <c r="AE115" s="198"/>
      <c r="AF115" s="198"/>
      <c r="AG115" s="198"/>
      <c r="AH115" s="198"/>
      <c r="AI115" s="198"/>
      <c r="AJ115" s="198"/>
      <c r="AK115" s="198"/>
      <c r="AL115" s="198"/>
      <c r="AM115" s="198"/>
      <c r="AN115" s="198"/>
      <c r="AO115" s="198"/>
      <c r="AP115" s="198"/>
      <c r="AQ115" s="198"/>
      <c r="AR115" s="198"/>
      <c r="AS115" s="198"/>
      <c r="AT115" s="198"/>
      <c r="AU115" s="198"/>
      <c r="AV115" s="198"/>
      <c r="AW115" s="198"/>
      <c r="AX115" s="198"/>
      <c r="AY115" s="198"/>
      <c r="AZ115" s="198"/>
      <c r="BA115" s="198"/>
      <c r="BB115" s="198"/>
      <c r="BC115" s="198"/>
      <c r="BD115" s="198"/>
      <c r="BE115" s="198"/>
      <c r="BF115" s="198"/>
      <c r="BG115" s="198"/>
      <c r="BH115" s="198"/>
      <c r="BI115" s="198"/>
      <c r="BJ115" s="198"/>
      <c r="BK115" s="198"/>
      <c r="BL115" s="198"/>
      <c r="BM115" s="198"/>
      <c r="BN115" s="198"/>
      <c r="BO115" s="198"/>
      <c r="BP115" s="198"/>
      <c r="BQ115" s="198"/>
      <c r="BR115" s="198"/>
      <c r="BS115" s="198"/>
      <c r="BT115" s="198"/>
      <c r="BU115" s="198"/>
      <c r="BV115" s="198"/>
      <c r="BW115" s="198"/>
      <c r="BX115" s="198"/>
      <c r="BY115" s="198"/>
      <c r="BZ115" s="198"/>
      <c r="CA115" s="198"/>
      <c r="CB115" s="198"/>
      <c r="CC115" s="198"/>
      <c r="CD115" s="198"/>
      <c r="CE115" s="198"/>
      <c r="CF115" s="198"/>
      <c r="CG115" s="198"/>
      <c r="CH115" s="198"/>
      <c r="CI115" s="198"/>
      <c r="CJ115" s="198"/>
      <c r="CK115" s="198"/>
      <c r="CL115" s="198"/>
      <c r="CM115" s="198"/>
      <c r="CN115" s="198"/>
      <c r="CO115" s="198"/>
      <c r="CP115" s="198"/>
      <c r="CQ115" s="198"/>
      <c r="CR115" s="198"/>
      <c r="CS115" s="198"/>
      <c r="CT115" s="198"/>
      <c r="CU115" s="198"/>
      <c r="CV115" s="198"/>
      <c r="CW115" s="198"/>
      <c r="CX115" s="198"/>
      <c r="CY115" s="198"/>
      <c r="CZ115" s="198"/>
      <c r="DA115" s="198"/>
      <c r="DB115" s="198"/>
      <c r="DC115" s="198"/>
      <c r="DD115" s="198"/>
      <c r="DE115" s="198"/>
      <c r="DF115" s="198"/>
      <c r="DG115" s="198"/>
      <c r="DH115" s="198"/>
      <c r="DI115" s="198"/>
      <c r="DJ115" s="198"/>
      <c r="DK115" s="198"/>
      <c r="DL115" s="198"/>
      <c r="DM115" s="198"/>
      <c r="DN115" s="198"/>
      <c r="DO115" s="198"/>
      <c r="DP115" s="198"/>
      <c r="DQ115" s="198"/>
      <c r="DR115" s="198"/>
      <c r="DS115" s="198"/>
      <c r="DT115" s="198"/>
      <c r="DU115" s="198"/>
      <c r="DV115" s="198"/>
      <c r="DW115" s="198"/>
      <c r="DX115" s="198"/>
      <c r="DY115" s="198"/>
      <c r="DZ115" s="198"/>
      <c r="EA115" s="198"/>
      <c r="EB115" s="198"/>
      <c r="EC115" s="198"/>
      <c r="ED115" s="198"/>
      <c r="EE115" s="198"/>
      <c r="EF115" s="198"/>
      <c r="EG115" s="198"/>
      <c r="EH115" s="198"/>
      <c r="EI115" s="198"/>
      <c r="EJ115" s="198"/>
      <c r="EK115" s="198"/>
      <c r="EL115" s="198"/>
      <c r="EM115" s="199"/>
    </row>
  </sheetData>
  <sheetProtection sheet="1" objects="1" scenarios="1" formatRows="0"/>
  <mergeCells count="143">
    <mergeCell ref="F3:F4"/>
    <mergeCell ref="E3:E4"/>
    <mergeCell ref="D3:D4"/>
    <mergeCell ref="U3:U4"/>
    <mergeCell ref="AF1:AF4"/>
    <mergeCell ref="AG1:AG4"/>
    <mergeCell ref="AH1:AH4"/>
    <mergeCell ref="AI1:AI4"/>
    <mergeCell ref="AJ1:AJ4"/>
    <mergeCell ref="AE1:AE4"/>
    <mergeCell ref="T3:T4"/>
    <mergeCell ref="P3:P4"/>
    <mergeCell ref="Q3:Q4"/>
    <mergeCell ref="R3:R4"/>
    <mergeCell ref="S3:S4"/>
    <mergeCell ref="P2:R2"/>
    <mergeCell ref="D1:U1"/>
    <mergeCell ref="K2:L2"/>
    <mergeCell ref="M2:N2"/>
    <mergeCell ref="O3:O4"/>
    <mergeCell ref="N3:N4"/>
    <mergeCell ref="M3:M4"/>
    <mergeCell ref="L3:L4"/>
    <mergeCell ref="K3:K4"/>
    <mergeCell ref="J3:J4"/>
    <mergeCell ref="I3:I4"/>
    <mergeCell ref="H3:H4"/>
    <mergeCell ref="G3:G4"/>
    <mergeCell ref="AP1:AP4"/>
    <mergeCell ref="AQ1:AQ4"/>
    <mergeCell ref="AR1:AR4"/>
    <mergeCell ref="AS1:AS4"/>
    <mergeCell ref="AT1:AT4"/>
    <mergeCell ref="AK1:AK4"/>
    <mergeCell ref="AL1:AL4"/>
    <mergeCell ref="AM1:AM4"/>
    <mergeCell ref="AN1:AN4"/>
    <mergeCell ref="AO1:AO4"/>
    <mergeCell ref="AZ1:AZ4"/>
    <mergeCell ref="BA1:BA4"/>
    <mergeCell ref="BB1:BB4"/>
    <mergeCell ref="BC1:BC4"/>
    <mergeCell ref="BD1:BD4"/>
    <mergeCell ref="AU1:AU4"/>
    <mergeCell ref="AV1:AV4"/>
    <mergeCell ref="AW1:AW4"/>
    <mergeCell ref="AX1:AX4"/>
    <mergeCell ref="AY1:AY4"/>
    <mergeCell ref="BJ1:BJ4"/>
    <mergeCell ref="BK1:BK4"/>
    <mergeCell ref="BL1:BL4"/>
    <mergeCell ref="BM1:BM4"/>
    <mergeCell ref="BN1:BN4"/>
    <mergeCell ref="BE1:BE4"/>
    <mergeCell ref="BF1:BF4"/>
    <mergeCell ref="BG1:BG4"/>
    <mergeCell ref="BH1:BH4"/>
    <mergeCell ref="BI1:BI4"/>
    <mergeCell ref="BT1:BT4"/>
    <mergeCell ref="BU1:BU4"/>
    <mergeCell ref="BW1:BW4"/>
    <mergeCell ref="BX1:BX4"/>
    <mergeCell ref="BY1:BY4"/>
    <mergeCell ref="BO1:BO4"/>
    <mergeCell ref="BP1:BP4"/>
    <mergeCell ref="BQ1:BQ4"/>
    <mergeCell ref="BR1:BR4"/>
    <mergeCell ref="BS1:BS4"/>
    <mergeCell ref="BV1:BV4"/>
    <mergeCell ref="CE1:CE4"/>
    <mergeCell ref="CF1:CF4"/>
    <mergeCell ref="CG1:CG4"/>
    <mergeCell ref="CH1:CH4"/>
    <mergeCell ref="CI1:CI4"/>
    <mergeCell ref="BZ1:BZ4"/>
    <mergeCell ref="CA1:CA4"/>
    <mergeCell ref="CB1:CB4"/>
    <mergeCell ref="CC1:CC4"/>
    <mergeCell ref="CD1:CD4"/>
    <mergeCell ref="CO1:CO4"/>
    <mergeCell ref="CP1:CP4"/>
    <mergeCell ref="CQ1:CQ4"/>
    <mergeCell ref="CR1:CR4"/>
    <mergeCell ref="CS1:CS4"/>
    <mergeCell ref="CJ1:CJ4"/>
    <mergeCell ref="CK1:CK4"/>
    <mergeCell ref="CL1:CL4"/>
    <mergeCell ref="CM1:CM4"/>
    <mergeCell ref="CN1:CN4"/>
    <mergeCell ref="CY1:CY4"/>
    <mergeCell ref="CZ1:CZ4"/>
    <mergeCell ref="DA1:DA4"/>
    <mergeCell ref="DB1:DB4"/>
    <mergeCell ref="DC1:DC4"/>
    <mergeCell ref="CT1:CT4"/>
    <mergeCell ref="CU1:CU4"/>
    <mergeCell ref="CV1:CV4"/>
    <mergeCell ref="CW1:CW4"/>
    <mergeCell ref="CX1:CX4"/>
    <mergeCell ref="DI1:DI4"/>
    <mergeCell ref="DJ1:DJ4"/>
    <mergeCell ref="DK1:DK4"/>
    <mergeCell ref="DL1:DL4"/>
    <mergeCell ref="DM1:DM4"/>
    <mergeCell ref="DD1:DD4"/>
    <mergeCell ref="DE1:DE4"/>
    <mergeCell ref="DF1:DF4"/>
    <mergeCell ref="DG1:DG4"/>
    <mergeCell ref="DH1:DH4"/>
    <mergeCell ref="DS1:DS4"/>
    <mergeCell ref="DT1:DT4"/>
    <mergeCell ref="DU1:DU4"/>
    <mergeCell ref="DV1:DV4"/>
    <mergeCell ref="DW1:DW4"/>
    <mergeCell ref="DN1:DN4"/>
    <mergeCell ref="DO1:DO4"/>
    <mergeCell ref="DP1:DP4"/>
    <mergeCell ref="DQ1:DQ4"/>
    <mergeCell ref="DR1:DR4"/>
    <mergeCell ref="EM1:EM4"/>
    <mergeCell ref="W1:W4"/>
    <mergeCell ref="X1:X4"/>
    <mergeCell ref="Y1:Y4"/>
    <mergeCell ref="Z1:Z4"/>
    <mergeCell ref="AA1:AA4"/>
    <mergeCell ref="AB1:AB4"/>
    <mergeCell ref="AC1:AC4"/>
    <mergeCell ref="AD1:AD4"/>
    <mergeCell ref="EH1:EH4"/>
    <mergeCell ref="EI1:EI4"/>
    <mergeCell ref="EJ1:EJ4"/>
    <mergeCell ref="EK1:EK4"/>
    <mergeCell ref="EL1:EL4"/>
    <mergeCell ref="EC1:EC4"/>
    <mergeCell ref="ED1:ED4"/>
    <mergeCell ref="EE1:EE4"/>
    <mergeCell ref="EF1:EF4"/>
    <mergeCell ref="EG1:EG4"/>
    <mergeCell ref="DX1:DX4"/>
    <mergeCell ref="DY1:DY4"/>
    <mergeCell ref="DZ1:DZ4"/>
    <mergeCell ref="EA1:EA4"/>
    <mergeCell ref="EB1:EB4"/>
  </mergeCells>
  <conditionalFormatting sqref="D5:U115">
    <cfRule type="cellIs" dxfId="45" priority="4" operator="notEqual">
      <formula>""</formula>
    </cfRule>
  </conditionalFormatting>
  <conditionalFormatting sqref="W5:BU115 BW5:EM115">
    <cfRule type="cellIs" dxfId="44" priority="3" operator="notEqual">
      <formula>""</formula>
    </cfRule>
  </conditionalFormatting>
  <conditionalFormatting sqref="U5:U115">
    <cfRule type="cellIs" dxfId="43" priority="2" operator="notEqual">
      <formula>""</formula>
    </cfRule>
  </conditionalFormatting>
  <conditionalFormatting sqref="BV5:BV115">
    <cfRule type="cellIs" dxfId="42" priority="1" operator="notEqual">
      <formula>""</formula>
    </cfRule>
  </conditionalFormatting>
  <pageMargins left="0.7" right="0.7" top="0.75" bottom="0.75" header="0.3" footer="0.3"/>
  <pageSetup pageOrder="overThenDown"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C650A-B862-486F-808F-8EF2D2DA36A3}">
  <dimension ref="A1:AN115"/>
  <sheetViews>
    <sheetView showGridLines="0" zoomScaleNormal="100" workbookViewId="0">
      <pane xSplit="3" ySplit="4" topLeftCell="D5" activePane="bottomRight" state="frozen"/>
      <selection pane="topRight" activeCell="D1" sqref="D1"/>
      <selection pane="bottomLeft" activeCell="A5" sqref="A5"/>
      <selection pane="bottomRight" activeCell="D5" sqref="D5"/>
    </sheetView>
  </sheetViews>
  <sheetFormatPr defaultRowHeight="14.4" x14ac:dyDescent="0.3"/>
  <cols>
    <col min="1" max="2" width="16.6640625" customWidth="1"/>
    <col min="3" max="3" width="0.88671875" customWidth="1"/>
    <col min="4" max="5" width="3.6640625" bestFit="1" customWidth="1"/>
    <col min="6" max="6" width="0.88671875" style="42" customWidth="1"/>
    <col min="7" max="15" width="3.6640625" customWidth="1"/>
    <col min="16" max="16" width="0.88671875" customWidth="1"/>
    <col min="17" max="18" width="3.6640625" customWidth="1"/>
    <col min="19" max="25" width="3.6640625" bestFit="1" customWidth="1"/>
    <col min="26" max="26" width="0.88671875" customWidth="1"/>
    <col min="27" max="40" width="5.6640625" style="43" customWidth="1"/>
  </cols>
  <sheetData>
    <row r="1" spans="1:40" ht="15.75" customHeight="1" thickBot="1" x14ac:dyDescent="0.35">
      <c r="A1" s="13"/>
      <c r="B1" s="14"/>
      <c r="C1" s="28"/>
      <c r="D1" s="309" t="s">
        <v>317</v>
      </c>
      <c r="E1" s="309" t="s">
        <v>299</v>
      </c>
      <c r="F1" s="29"/>
      <c r="G1" s="306" t="s">
        <v>62</v>
      </c>
      <c r="H1" s="318"/>
      <c r="I1" s="318"/>
      <c r="J1" s="319" t="s">
        <v>63</v>
      </c>
      <c r="K1" s="318"/>
      <c r="L1" s="320"/>
      <c r="M1" s="318" t="s">
        <v>64</v>
      </c>
      <c r="N1" s="318"/>
      <c r="O1" s="321"/>
      <c r="P1" s="28"/>
      <c r="Q1" s="337" t="s">
        <v>284</v>
      </c>
      <c r="R1" s="338"/>
      <c r="S1" s="338"/>
      <c r="T1" s="338"/>
      <c r="U1" s="338"/>
      <c r="V1" s="338"/>
      <c r="W1" s="338"/>
      <c r="X1" s="338"/>
      <c r="Y1" s="339"/>
      <c r="Z1" s="28"/>
      <c r="AA1" s="306" t="s">
        <v>317</v>
      </c>
      <c r="AB1" s="307"/>
      <c r="AC1" s="307"/>
      <c r="AD1" s="307"/>
      <c r="AE1" s="307"/>
      <c r="AF1" s="307"/>
      <c r="AG1" s="307"/>
      <c r="AH1" s="307"/>
      <c r="AI1" s="307"/>
      <c r="AJ1" s="307"/>
      <c r="AK1" s="307"/>
      <c r="AL1" s="307"/>
      <c r="AM1" s="307"/>
      <c r="AN1" s="308"/>
    </row>
    <row r="2" spans="1:40" ht="15.75" customHeight="1" thickBot="1" x14ac:dyDescent="0.35">
      <c r="A2" s="74" t="s">
        <v>301</v>
      </c>
      <c r="B2" s="217" t="str">
        <f>IF('Merit Badges'!B2="","",'Merit Badges'!B2)</f>
        <v/>
      </c>
      <c r="C2" s="21"/>
      <c r="D2" s="310"/>
      <c r="E2" s="310"/>
      <c r="F2" s="30"/>
      <c r="G2" s="322" t="s">
        <v>281</v>
      </c>
      <c r="H2" s="309" t="s">
        <v>304</v>
      </c>
      <c r="I2" s="334" t="s">
        <v>282</v>
      </c>
      <c r="J2" s="325" t="s">
        <v>281</v>
      </c>
      <c r="K2" s="309" t="s">
        <v>304</v>
      </c>
      <c r="L2" s="328" t="s">
        <v>282</v>
      </c>
      <c r="M2" s="330" t="s">
        <v>298</v>
      </c>
      <c r="N2" s="309" t="s">
        <v>304</v>
      </c>
      <c r="O2" s="332" t="s">
        <v>282</v>
      </c>
      <c r="P2" s="21"/>
      <c r="Q2" s="312" t="s">
        <v>286</v>
      </c>
      <c r="R2" s="315" t="s">
        <v>285</v>
      </c>
      <c r="S2" s="315" t="s">
        <v>287</v>
      </c>
      <c r="T2" s="312" t="s">
        <v>291</v>
      </c>
      <c r="U2" s="315" t="s">
        <v>292</v>
      </c>
      <c r="V2" s="315" t="s">
        <v>293</v>
      </c>
      <c r="W2" s="312" t="s">
        <v>288</v>
      </c>
      <c r="X2" s="315" t="s">
        <v>289</v>
      </c>
      <c r="Y2" s="315" t="s">
        <v>290</v>
      </c>
      <c r="Z2" s="21"/>
      <c r="AA2" s="31" t="s">
        <v>87</v>
      </c>
      <c r="AB2" s="32" t="s">
        <v>88</v>
      </c>
      <c r="AC2" s="32" t="s">
        <v>89</v>
      </c>
      <c r="AD2" s="32" t="s">
        <v>90</v>
      </c>
      <c r="AE2" s="32" t="s">
        <v>91</v>
      </c>
      <c r="AF2" s="32" t="s">
        <v>92</v>
      </c>
      <c r="AG2" s="32" t="s">
        <v>93</v>
      </c>
      <c r="AH2" s="32" t="s">
        <v>114</v>
      </c>
      <c r="AI2" s="32" t="s">
        <v>112</v>
      </c>
      <c r="AJ2" s="32" t="s">
        <v>94</v>
      </c>
      <c r="AK2" s="32" t="s">
        <v>113</v>
      </c>
      <c r="AL2" s="32" t="s">
        <v>95</v>
      </c>
      <c r="AM2" s="113" t="s">
        <v>96</v>
      </c>
      <c r="AN2" s="45" t="s">
        <v>346</v>
      </c>
    </row>
    <row r="3" spans="1:40" ht="15" customHeight="1" x14ac:dyDescent="0.3">
      <c r="A3" s="7"/>
      <c r="C3" s="26"/>
      <c r="D3" s="310"/>
      <c r="E3" s="310"/>
      <c r="F3" s="34"/>
      <c r="G3" s="323"/>
      <c r="H3" s="310"/>
      <c r="I3" s="335"/>
      <c r="J3" s="326"/>
      <c r="K3" s="310"/>
      <c r="L3" s="328"/>
      <c r="M3" s="330"/>
      <c r="N3" s="310"/>
      <c r="O3" s="332"/>
      <c r="P3" s="26"/>
      <c r="Q3" s="313"/>
      <c r="R3" s="316"/>
      <c r="S3" s="316"/>
      <c r="T3" s="313"/>
      <c r="U3" s="316"/>
      <c r="V3" s="316"/>
      <c r="W3" s="313"/>
      <c r="X3" s="316"/>
      <c r="Y3" s="316"/>
      <c r="Z3" s="26"/>
      <c r="AA3" s="281" t="s">
        <v>97</v>
      </c>
      <c r="AB3" s="284" t="s">
        <v>98</v>
      </c>
      <c r="AC3" s="284" t="s">
        <v>99</v>
      </c>
      <c r="AD3" s="284" t="s">
        <v>100</v>
      </c>
      <c r="AE3" s="284" t="s">
        <v>101</v>
      </c>
      <c r="AF3" s="284" t="s">
        <v>102</v>
      </c>
      <c r="AG3" s="284" t="s">
        <v>103</v>
      </c>
      <c r="AH3" s="341" t="s">
        <v>296</v>
      </c>
      <c r="AI3" s="341" t="s">
        <v>295</v>
      </c>
      <c r="AJ3" s="341" t="s">
        <v>104</v>
      </c>
      <c r="AK3" s="341" t="s">
        <v>297</v>
      </c>
      <c r="AL3" s="341" t="s">
        <v>106</v>
      </c>
      <c r="AM3" s="343" t="s">
        <v>105</v>
      </c>
      <c r="AN3" s="278" t="s">
        <v>351</v>
      </c>
    </row>
    <row r="4" spans="1:40" ht="131.25" customHeight="1" thickBot="1" x14ac:dyDescent="0.35">
      <c r="A4" s="8" t="s">
        <v>55</v>
      </c>
      <c r="B4" s="9" t="s">
        <v>56</v>
      </c>
      <c r="C4" s="35"/>
      <c r="D4" s="311"/>
      <c r="E4" s="311"/>
      <c r="F4" s="36"/>
      <c r="G4" s="324"/>
      <c r="H4" s="311"/>
      <c r="I4" s="336"/>
      <c r="J4" s="327"/>
      <c r="K4" s="311"/>
      <c r="L4" s="329"/>
      <c r="M4" s="331"/>
      <c r="N4" s="311"/>
      <c r="O4" s="333"/>
      <c r="P4" s="35"/>
      <c r="Q4" s="314"/>
      <c r="R4" s="317"/>
      <c r="S4" s="317"/>
      <c r="T4" s="314"/>
      <c r="U4" s="317"/>
      <c r="V4" s="317"/>
      <c r="W4" s="314"/>
      <c r="X4" s="317"/>
      <c r="Y4" s="317"/>
      <c r="Z4" s="35"/>
      <c r="AA4" s="346"/>
      <c r="AB4" s="345"/>
      <c r="AC4" s="345"/>
      <c r="AD4" s="345"/>
      <c r="AE4" s="345"/>
      <c r="AF4" s="345"/>
      <c r="AG4" s="345"/>
      <c r="AH4" s="342"/>
      <c r="AI4" s="342"/>
      <c r="AJ4" s="342"/>
      <c r="AK4" s="342"/>
      <c r="AL4" s="342"/>
      <c r="AM4" s="344"/>
      <c r="AN4" s="340"/>
    </row>
    <row r="5" spans="1:40" x14ac:dyDescent="0.3">
      <c r="A5" s="31" t="str">
        <f>IF(Requirements!A5="","",Requirements!A5)</f>
        <v/>
      </c>
      <c r="B5" s="33" t="str">
        <f>IF(Requirements!B5="","",Requirements!B5)</f>
        <v/>
      </c>
      <c r="C5" s="37"/>
      <c r="D5" s="2" t="str">
        <f>IF(A5="","",COUNTA('Merit Badges'!D5:U5))</f>
        <v/>
      </c>
      <c r="E5" s="2" t="str">
        <f>IF(A5="","",COUNTA('Merit Badges'!D5:EM5))</f>
        <v/>
      </c>
      <c r="F5" s="77"/>
      <c r="G5" s="76" t="str">
        <f t="shared" ref="G5" si="0">IF(A5="","",IF(D5&lt;=4,D5,4))</f>
        <v/>
      </c>
      <c r="H5" s="2" t="str">
        <f>IF(A5="","",I5-G5)</f>
        <v/>
      </c>
      <c r="I5" s="79" t="str">
        <f t="shared" ref="I5" si="1">IF(A5="","",IF(E5&lt;=6,E5,6))</f>
        <v/>
      </c>
      <c r="J5" s="81" t="str">
        <f>IF(A5="","",IF(D5&lt;=7,D5,7))</f>
        <v/>
      </c>
      <c r="K5" s="2" t="str">
        <f>IF(A5="","",L5-J5)</f>
        <v/>
      </c>
      <c r="L5" s="80" t="str">
        <f>IF(A5="","",IF(E5&lt;=11,E5,11))</f>
        <v/>
      </c>
      <c r="M5" s="82" t="str">
        <f>IF(A5="","",SUM(AA5:AN5))</f>
        <v/>
      </c>
      <c r="N5" s="2" t="str">
        <f>IF(A5="","",O5-M5)</f>
        <v/>
      </c>
      <c r="O5" s="2" t="str">
        <f>IF(A5="","",IF(E5&lt;=21,E5,21))</f>
        <v/>
      </c>
      <c r="P5" s="37"/>
      <c r="Q5" s="76" t="str">
        <f>IF('Ranks-Earned'!I5="","",IF($E5&gt;21,IF($E5&lt;=26,$E5,26),""))</f>
        <v/>
      </c>
      <c r="R5" s="76" t="str">
        <f>IF('Ranks-Earned'!J5="","",IF($E5&gt;26,IF($E5&lt;=31,$E5,31),""))</f>
        <v/>
      </c>
      <c r="S5" s="76" t="str">
        <f>IF('Ranks-Earned'!K5="","",IF($E5&gt;31,IF($E5&lt;=36,$E5,36),""))</f>
        <v/>
      </c>
      <c r="T5" s="76" t="str">
        <f>IF('Ranks-Earned'!L5="","",IF($E5&gt;36,IF($E5&lt;=41,$E5,41),""))</f>
        <v/>
      </c>
      <c r="U5" s="76" t="str">
        <f>IF('Ranks-Earned'!M5="","",IF($E5&gt;41,IF($E5&lt;=46,$E5,46),""))</f>
        <v/>
      </c>
      <c r="V5" s="76" t="str">
        <f>IF('Ranks-Earned'!N5="","",IF($E5&gt;46,IF($E5&lt;=51,$E5,51),""))</f>
        <v/>
      </c>
      <c r="W5" s="76" t="str">
        <f>IF('Ranks-Earned'!O5="","",IF($E5&gt;51,IF($E5&lt;=56,$E5,56),""))</f>
        <v/>
      </c>
      <c r="X5" s="76" t="str">
        <f>IF('Ranks-Earned'!P5="","",IF($E5&gt;56,IF($E5&lt;=61,$E5,61),""))</f>
        <v/>
      </c>
      <c r="Y5" s="76" t="str">
        <f>IF('Ranks-Earned'!Q5="","",IF($E5&gt;61,IF($E5&lt;=66,$E5,66),""))</f>
        <v/>
      </c>
      <c r="Z5" s="37"/>
      <c r="AA5" s="31" t="str">
        <f>IF('Merit Badges'!D5="","",1)</f>
        <v/>
      </c>
      <c r="AB5" s="32" t="str">
        <f>IF('Merit Badges'!E5="","",1)</f>
        <v/>
      </c>
      <c r="AC5" s="32" t="str">
        <f>IF('Merit Badges'!F5="","",1)</f>
        <v/>
      </c>
      <c r="AD5" s="32" t="str">
        <f>IF('Merit Badges'!G5="","",1)</f>
        <v/>
      </c>
      <c r="AE5" s="32" t="str">
        <f>IF('Merit Badges'!H5="","",1)</f>
        <v/>
      </c>
      <c r="AF5" s="32" t="str">
        <f>IF('Merit Badges'!I5="","",1)</f>
        <v/>
      </c>
      <c r="AG5" s="32" t="str">
        <f>IF('Merit Badges'!J5="","",1)</f>
        <v/>
      </c>
      <c r="AH5" s="32" t="str">
        <f>IF(COUNTA('Merit Badges'!K5:L5)&gt;=1,1,"")</f>
        <v/>
      </c>
      <c r="AI5" s="32" t="str">
        <f>IF(COUNTA('Merit Badges'!M5:N5)&gt;=1,1,"")</f>
        <v/>
      </c>
      <c r="AJ5" s="32" t="str">
        <f>IF('Merit Badges'!O5="","",1)</f>
        <v/>
      </c>
      <c r="AK5" s="32" t="str">
        <f>IF(COUNTA('Merit Badges'!P5:R5)&gt;=1,1,"")</f>
        <v/>
      </c>
      <c r="AL5" s="32" t="str">
        <f>IF('Merit Badges'!S5="","",1)</f>
        <v/>
      </c>
      <c r="AM5" s="113" t="str">
        <f>IF('Merit Badges'!T5="","",1)</f>
        <v/>
      </c>
      <c r="AN5" s="33" t="str">
        <f>IF('Merit Badges'!U5="","",1)</f>
        <v/>
      </c>
    </row>
    <row r="6" spans="1:40" x14ac:dyDescent="0.3">
      <c r="A6" s="31" t="str">
        <f>IF(Requirements!A6="","",Requirements!A6)</f>
        <v/>
      </c>
      <c r="B6" s="33" t="str">
        <f>IF(Requirements!B6="","",Requirements!B6)</f>
        <v/>
      </c>
      <c r="C6" s="37"/>
      <c r="D6" s="2" t="str">
        <f>IF(A6="","",COUNTA('Merit Badges'!D6:U6))</f>
        <v/>
      </c>
      <c r="E6" s="2" t="str">
        <f>IF(A6="","",COUNTA('Merit Badges'!D6:EM6))</f>
        <v/>
      </c>
      <c r="F6" s="77"/>
      <c r="G6" s="76" t="str">
        <f t="shared" ref="G6:G69" si="2">IF(A6="","",IF(D6&lt;=4,D6,4))</f>
        <v/>
      </c>
      <c r="H6" s="2" t="str">
        <f t="shared" ref="H6:H69" si="3">IF(A6="","",I6-G6)</f>
        <v/>
      </c>
      <c r="I6" s="79" t="str">
        <f t="shared" ref="I6:I69" si="4">IF(A6="","",IF(E6&lt;=6,E6,6))</f>
        <v/>
      </c>
      <c r="J6" s="81" t="str">
        <f t="shared" ref="J6:J69" si="5">IF(A6="","",IF(D6&lt;=7,D6,7))</f>
        <v/>
      </c>
      <c r="K6" s="2" t="str">
        <f t="shared" ref="K6:K69" si="6">IF(A6="","",L6-J6)</f>
        <v/>
      </c>
      <c r="L6" s="80" t="str">
        <f t="shared" ref="L6:L69" si="7">IF(A6="","",IF(E6&lt;=11,E6,11))</f>
        <v/>
      </c>
      <c r="M6" s="82" t="str">
        <f t="shared" ref="M6:M69" si="8">IF(A6="","",SUM(AA6:AN6))</f>
        <v/>
      </c>
      <c r="N6" s="2" t="str">
        <f t="shared" ref="N6:N69" si="9">IF(A6="","",O6-M6)</f>
        <v/>
      </c>
      <c r="O6" s="2" t="str">
        <f t="shared" ref="O6:O69" si="10">IF(A6="","",IF(E6&lt;=21,E6,21))</f>
        <v/>
      </c>
      <c r="P6" s="37"/>
      <c r="Q6" s="76" t="str">
        <f>IF('Ranks-Earned'!I6="","",IF($E6&gt;21,IF($E6&lt;=26,$E6,26),""))</f>
        <v/>
      </c>
      <c r="R6" s="76" t="str">
        <f>IF('Ranks-Earned'!J6="","",IF($E6&gt;26,IF($E6&lt;=31,$E6,31),""))</f>
        <v/>
      </c>
      <c r="S6" s="76" t="str">
        <f>IF('Ranks-Earned'!K6="","",IF($E6&gt;31,IF($E6&lt;=36,$E6,36),""))</f>
        <v/>
      </c>
      <c r="T6" s="76" t="str">
        <f>IF('Ranks-Earned'!L6="","",IF($E6&gt;36,IF($E6&lt;=41,$E6,41),""))</f>
        <v/>
      </c>
      <c r="U6" s="76" t="str">
        <f>IF('Ranks-Earned'!M6="","",IF($E6&gt;41,IF($E6&lt;=46,$E6,46),""))</f>
        <v/>
      </c>
      <c r="V6" s="76" t="str">
        <f>IF('Ranks-Earned'!N6="","",IF($E6&gt;46,IF($E6&lt;=51,$E6,51),""))</f>
        <v/>
      </c>
      <c r="W6" s="76" t="str">
        <f>IF('Ranks-Earned'!O6="","",IF($E6&gt;51,IF($E6&lt;=56,$E6,56),""))</f>
        <v/>
      </c>
      <c r="X6" s="76" t="str">
        <f>IF('Ranks-Earned'!P6="","",IF($E6&gt;56,IF($E6&lt;=61,$E6,61),""))</f>
        <v/>
      </c>
      <c r="Y6" s="76" t="str">
        <f>IF('Ranks-Earned'!Q6="","",IF($E6&gt;61,IF($E6&lt;=66,$E6,66),""))</f>
        <v/>
      </c>
      <c r="Z6" s="37"/>
      <c r="AA6" s="31" t="str">
        <f>IF('Merit Badges'!D6="","",1)</f>
        <v/>
      </c>
      <c r="AB6" s="32" t="str">
        <f>IF('Merit Badges'!E6="","",1)</f>
        <v/>
      </c>
      <c r="AC6" s="32" t="str">
        <f>IF('Merit Badges'!F6="","",1)</f>
        <v/>
      </c>
      <c r="AD6" s="32" t="str">
        <f>IF('Merit Badges'!G6="","",1)</f>
        <v/>
      </c>
      <c r="AE6" s="32" t="str">
        <f>IF('Merit Badges'!H6="","",1)</f>
        <v/>
      </c>
      <c r="AF6" s="32" t="str">
        <f>IF('Merit Badges'!I6="","",1)</f>
        <v/>
      </c>
      <c r="AG6" s="32" t="str">
        <f>IF('Merit Badges'!J6="","",1)</f>
        <v/>
      </c>
      <c r="AH6" s="32" t="str">
        <f>IF(COUNTA('Merit Badges'!K6:L6)&gt;=1,1,"")</f>
        <v/>
      </c>
      <c r="AI6" s="32" t="str">
        <f>IF(COUNTA('Merit Badges'!M6:N6)&gt;=1,1,"")</f>
        <v/>
      </c>
      <c r="AJ6" s="32" t="str">
        <f>IF('Merit Badges'!O6="","",1)</f>
        <v/>
      </c>
      <c r="AK6" s="32" t="str">
        <f>IF(COUNTA('Merit Badges'!P6:R6)&gt;=1,1,"")</f>
        <v/>
      </c>
      <c r="AL6" s="32" t="str">
        <f>IF('Merit Badges'!S6="","",1)</f>
        <v/>
      </c>
      <c r="AM6" s="113" t="str">
        <f>IF('Merit Badges'!T6="","",1)</f>
        <v/>
      </c>
      <c r="AN6" s="33" t="str">
        <f>IF('Merit Badges'!U6="","",1)</f>
        <v/>
      </c>
    </row>
    <row r="7" spans="1:40" x14ac:dyDescent="0.3">
      <c r="A7" s="31" t="str">
        <f>IF(Requirements!A7="","",Requirements!A7)</f>
        <v/>
      </c>
      <c r="B7" s="33" t="str">
        <f>IF(Requirements!B7="","",Requirements!B7)</f>
        <v/>
      </c>
      <c r="C7" s="37"/>
      <c r="D7" s="2" t="str">
        <f>IF(A7="","",COUNTA('Merit Badges'!D7:U7))</f>
        <v/>
      </c>
      <c r="E7" s="2" t="str">
        <f>IF(A7="","",COUNTA('Merit Badges'!D7:EM7))</f>
        <v/>
      </c>
      <c r="F7" s="77"/>
      <c r="G7" s="76" t="str">
        <f t="shared" si="2"/>
        <v/>
      </c>
      <c r="H7" s="2" t="str">
        <f t="shared" si="3"/>
        <v/>
      </c>
      <c r="I7" s="79" t="str">
        <f t="shared" si="4"/>
        <v/>
      </c>
      <c r="J7" s="81" t="str">
        <f t="shared" si="5"/>
        <v/>
      </c>
      <c r="K7" s="2" t="str">
        <f t="shared" si="6"/>
        <v/>
      </c>
      <c r="L7" s="80" t="str">
        <f t="shared" si="7"/>
        <v/>
      </c>
      <c r="M7" s="82" t="str">
        <f t="shared" si="8"/>
        <v/>
      </c>
      <c r="N7" s="2" t="str">
        <f t="shared" si="9"/>
        <v/>
      </c>
      <c r="O7" s="2" t="str">
        <f t="shared" si="10"/>
        <v/>
      </c>
      <c r="P7" s="37"/>
      <c r="Q7" s="76" t="str">
        <f>IF('Ranks-Earned'!I7="","",IF($E7&gt;21,IF($E7&lt;=26,$E7,26),""))</f>
        <v/>
      </c>
      <c r="R7" s="76" t="str">
        <f>IF('Ranks-Earned'!J7="","",IF($E7&gt;26,IF($E7&lt;=31,$E7,31),""))</f>
        <v/>
      </c>
      <c r="S7" s="76" t="str">
        <f>IF('Ranks-Earned'!K7="","",IF($E7&gt;31,IF($E7&lt;=36,$E7,36),""))</f>
        <v/>
      </c>
      <c r="T7" s="76" t="str">
        <f>IF('Ranks-Earned'!L7="","",IF($E7&gt;36,IF($E7&lt;=41,$E7,41),""))</f>
        <v/>
      </c>
      <c r="U7" s="76" t="str">
        <f>IF('Ranks-Earned'!M7="","",IF($E7&gt;41,IF($E7&lt;=46,$E7,46),""))</f>
        <v/>
      </c>
      <c r="V7" s="76" t="str">
        <f>IF('Ranks-Earned'!N7="","",IF($E7&gt;46,IF($E7&lt;=51,$E7,51),""))</f>
        <v/>
      </c>
      <c r="W7" s="76" t="str">
        <f>IF('Ranks-Earned'!O7="","",IF($E7&gt;51,IF($E7&lt;=56,$E7,56),""))</f>
        <v/>
      </c>
      <c r="X7" s="76" t="str">
        <f>IF('Ranks-Earned'!P7="","",IF($E7&gt;56,IF($E7&lt;=61,$E7,61),""))</f>
        <v/>
      </c>
      <c r="Y7" s="76" t="str">
        <f>IF('Ranks-Earned'!Q7="","",IF($E7&gt;61,IF($E7&lt;=66,$E7,66),""))</f>
        <v/>
      </c>
      <c r="Z7" s="37"/>
      <c r="AA7" s="31" t="str">
        <f>IF('Merit Badges'!D7="","",1)</f>
        <v/>
      </c>
      <c r="AB7" s="32" t="str">
        <f>IF('Merit Badges'!E7="","",1)</f>
        <v/>
      </c>
      <c r="AC7" s="32" t="str">
        <f>IF('Merit Badges'!F7="","",1)</f>
        <v/>
      </c>
      <c r="AD7" s="32" t="str">
        <f>IF('Merit Badges'!G7="","",1)</f>
        <v/>
      </c>
      <c r="AE7" s="32" t="str">
        <f>IF('Merit Badges'!H7="","",1)</f>
        <v/>
      </c>
      <c r="AF7" s="32" t="str">
        <f>IF('Merit Badges'!I7="","",1)</f>
        <v/>
      </c>
      <c r="AG7" s="32" t="str">
        <f>IF('Merit Badges'!J7="","",1)</f>
        <v/>
      </c>
      <c r="AH7" s="32" t="str">
        <f>IF(COUNTA('Merit Badges'!K7:L7)&gt;=1,1,"")</f>
        <v/>
      </c>
      <c r="AI7" s="32" t="str">
        <f>IF(COUNTA('Merit Badges'!M7:N7)&gt;=1,1,"")</f>
        <v/>
      </c>
      <c r="AJ7" s="32" t="str">
        <f>IF('Merit Badges'!O7="","",1)</f>
        <v/>
      </c>
      <c r="AK7" s="32" t="str">
        <f>IF(COUNTA('Merit Badges'!P7:R7)&gt;=1,1,"")</f>
        <v/>
      </c>
      <c r="AL7" s="32" t="str">
        <f>IF('Merit Badges'!S7="","",1)</f>
        <v/>
      </c>
      <c r="AM7" s="113" t="str">
        <f>IF('Merit Badges'!T7="","",1)</f>
        <v/>
      </c>
      <c r="AN7" s="33" t="str">
        <f>IF('Merit Badges'!U7="","",1)</f>
        <v/>
      </c>
    </row>
    <row r="8" spans="1:40" x14ac:dyDescent="0.3">
      <c r="A8" s="31" t="str">
        <f>IF(Requirements!A8="","",Requirements!A8)</f>
        <v/>
      </c>
      <c r="B8" s="33" t="str">
        <f>IF(Requirements!B8="","",Requirements!B8)</f>
        <v/>
      </c>
      <c r="C8" s="37"/>
      <c r="D8" s="2" t="str">
        <f>IF(A8="","",COUNTA('Merit Badges'!D8:U8))</f>
        <v/>
      </c>
      <c r="E8" s="2" t="str">
        <f>IF(A8="","",COUNTA('Merit Badges'!D8:EM8))</f>
        <v/>
      </c>
      <c r="F8" s="77"/>
      <c r="G8" s="76" t="str">
        <f t="shared" si="2"/>
        <v/>
      </c>
      <c r="H8" s="2" t="str">
        <f t="shared" si="3"/>
        <v/>
      </c>
      <c r="I8" s="79" t="str">
        <f t="shared" si="4"/>
        <v/>
      </c>
      <c r="J8" s="81" t="str">
        <f t="shared" si="5"/>
        <v/>
      </c>
      <c r="K8" s="2" t="str">
        <f t="shared" si="6"/>
        <v/>
      </c>
      <c r="L8" s="80" t="str">
        <f t="shared" si="7"/>
        <v/>
      </c>
      <c r="M8" s="82" t="str">
        <f t="shared" si="8"/>
        <v/>
      </c>
      <c r="N8" s="2" t="str">
        <f t="shared" si="9"/>
        <v/>
      </c>
      <c r="O8" s="2" t="str">
        <f t="shared" si="10"/>
        <v/>
      </c>
      <c r="P8" s="37"/>
      <c r="Q8" s="76" t="str">
        <f>IF('Ranks-Earned'!I8="","",IF($E8&gt;21,IF($E8&lt;=26,$E8,26),""))</f>
        <v/>
      </c>
      <c r="R8" s="76" t="str">
        <f>IF('Ranks-Earned'!J8="","",IF($E8&gt;26,IF($E8&lt;=31,$E8,31),""))</f>
        <v/>
      </c>
      <c r="S8" s="76" t="str">
        <f>IF('Ranks-Earned'!K8="","",IF($E8&gt;31,IF($E8&lt;=36,$E8,36),""))</f>
        <v/>
      </c>
      <c r="T8" s="76" t="str">
        <f>IF('Ranks-Earned'!L8="","",IF($E8&gt;36,IF($E8&lt;=41,$E8,41),""))</f>
        <v/>
      </c>
      <c r="U8" s="76" t="str">
        <f>IF('Ranks-Earned'!M8="","",IF($E8&gt;41,IF($E8&lt;=46,$E8,46),""))</f>
        <v/>
      </c>
      <c r="V8" s="76" t="str">
        <f>IF('Ranks-Earned'!N8="","",IF($E8&gt;46,IF($E8&lt;=51,$E8,51),""))</f>
        <v/>
      </c>
      <c r="W8" s="76" t="str">
        <f>IF('Ranks-Earned'!O8="","",IF($E8&gt;51,IF($E8&lt;=56,$E8,56),""))</f>
        <v/>
      </c>
      <c r="X8" s="76" t="str">
        <f>IF('Ranks-Earned'!P8="","",IF($E8&gt;56,IF($E8&lt;=61,$E8,61),""))</f>
        <v/>
      </c>
      <c r="Y8" s="76" t="str">
        <f>IF('Ranks-Earned'!Q8="","",IF($E8&gt;61,IF($E8&lt;=66,$E8,66),""))</f>
        <v/>
      </c>
      <c r="Z8" s="37"/>
      <c r="AA8" s="31" t="str">
        <f>IF('Merit Badges'!D8="","",1)</f>
        <v/>
      </c>
      <c r="AB8" s="32" t="str">
        <f>IF('Merit Badges'!E8="","",1)</f>
        <v/>
      </c>
      <c r="AC8" s="32" t="str">
        <f>IF('Merit Badges'!F8="","",1)</f>
        <v/>
      </c>
      <c r="AD8" s="32" t="str">
        <f>IF('Merit Badges'!G8="","",1)</f>
        <v/>
      </c>
      <c r="AE8" s="32" t="str">
        <f>IF('Merit Badges'!H8="","",1)</f>
        <v/>
      </c>
      <c r="AF8" s="32" t="str">
        <f>IF('Merit Badges'!I8="","",1)</f>
        <v/>
      </c>
      <c r="AG8" s="32" t="str">
        <f>IF('Merit Badges'!J8="","",1)</f>
        <v/>
      </c>
      <c r="AH8" s="32" t="str">
        <f>IF(COUNTA('Merit Badges'!K8:L8)&gt;=1,1,"")</f>
        <v/>
      </c>
      <c r="AI8" s="32" t="str">
        <f>IF(COUNTA('Merit Badges'!M8:N8)&gt;=1,1,"")</f>
        <v/>
      </c>
      <c r="AJ8" s="32" t="str">
        <f>IF('Merit Badges'!O8="","",1)</f>
        <v/>
      </c>
      <c r="AK8" s="32" t="str">
        <f>IF(COUNTA('Merit Badges'!P8:R8)&gt;=1,1,"")</f>
        <v/>
      </c>
      <c r="AL8" s="32" t="str">
        <f>IF('Merit Badges'!S8="","",1)</f>
        <v/>
      </c>
      <c r="AM8" s="113" t="str">
        <f>IF('Merit Badges'!T8="","",1)</f>
        <v/>
      </c>
      <c r="AN8" s="33" t="str">
        <f>IF('Merit Badges'!U8="","",1)</f>
        <v/>
      </c>
    </row>
    <row r="9" spans="1:40" x14ac:dyDescent="0.3">
      <c r="A9" s="31" t="str">
        <f>IF(Requirements!A9="","",Requirements!A9)</f>
        <v/>
      </c>
      <c r="B9" s="33" t="str">
        <f>IF(Requirements!B9="","",Requirements!B9)</f>
        <v/>
      </c>
      <c r="C9" s="37"/>
      <c r="D9" s="2" t="str">
        <f>IF(A9="","",COUNTA('Merit Badges'!D9:U9))</f>
        <v/>
      </c>
      <c r="E9" s="2" t="str">
        <f>IF(A9="","",COUNTA('Merit Badges'!D9:EM9))</f>
        <v/>
      </c>
      <c r="F9" s="77"/>
      <c r="G9" s="76" t="str">
        <f t="shared" si="2"/>
        <v/>
      </c>
      <c r="H9" s="2" t="str">
        <f t="shared" si="3"/>
        <v/>
      </c>
      <c r="I9" s="79" t="str">
        <f t="shared" si="4"/>
        <v/>
      </c>
      <c r="J9" s="81" t="str">
        <f t="shared" si="5"/>
        <v/>
      </c>
      <c r="K9" s="2" t="str">
        <f t="shared" si="6"/>
        <v/>
      </c>
      <c r="L9" s="80" t="str">
        <f t="shared" si="7"/>
        <v/>
      </c>
      <c r="M9" s="82" t="str">
        <f t="shared" si="8"/>
        <v/>
      </c>
      <c r="N9" s="2" t="str">
        <f t="shared" si="9"/>
        <v/>
      </c>
      <c r="O9" s="2" t="str">
        <f t="shared" si="10"/>
        <v/>
      </c>
      <c r="P9" s="37"/>
      <c r="Q9" s="76" t="str">
        <f>IF('Ranks-Earned'!I9="","",IF($E9&gt;21,IF($E9&lt;=26,$E9,26),""))</f>
        <v/>
      </c>
      <c r="R9" s="76" t="str">
        <f>IF('Ranks-Earned'!J9="","",IF($E9&gt;26,IF($E9&lt;=31,$E9,31),""))</f>
        <v/>
      </c>
      <c r="S9" s="76" t="str">
        <f>IF('Ranks-Earned'!K9="","",IF($E9&gt;31,IF($E9&lt;=36,$E9,36),""))</f>
        <v/>
      </c>
      <c r="T9" s="76" t="str">
        <f>IF('Ranks-Earned'!L9="","",IF($E9&gt;36,IF($E9&lt;=41,$E9,41),""))</f>
        <v/>
      </c>
      <c r="U9" s="76" t="str">
        <f>IF('Ranks-Earned'!M9="","",IF($E9&gt;41,IF($E9&lt;=46,$E9,46),""))</f>
        <v/>
      </c>
      <c r="V9" s="76" t="str">
        <f>IF('Ranks-Earned'!N9="","",IF($E9&gt;46,IF($E9&lt;=51,$E9,51),""))</f>
        <v/>
      </c>
      <c r="W9" s="76" t="str">
        <f>IF('Ranks-Earned'!O9="","",IF($E9&gt;51,IF($E9&lt;=56,$E9,56),""))</f>
        <v/>
      </c>
      <c r="X9" s="76" t="str">
        <f>IF('Ranks-Earned'!P9="","",IF($E9&gt;56,IF($E9&lt;=61,$E9,61),""))</f>
        <v/>
      </c>
      <c r="Y9" s="76" t="str">
        <f>IF('Ranks-Earned'!Q9="","",IF($E9&gt;61,IF($E9&lt;=66,$E9,66),""))</f>
        <v/>
      </c>
      <c r="Z9" s="37"/>
      <c r="AA9" s="31" t="str">
        <f>IF('Merit Badges'!D9="","",1)</f>
        <v/>
      </c>
      <c r="AB9" s="32" t="str">
        <f>IF('Merit Badges'!E9="","",1)</f>
        <v/>
      </c>
      <c r="AC9" s="32" t="str">
        <f>IF('Merit Badges'!F9="","",1)</f>
        <v/>
      </c>
      <c r="AD9" s="32" t="str">
        <f>IF('Merit Badges'!G9="","",1)</f>
        <v/>
      </c>
      <c r="AE9" s="32" t="str">
        <f>IF('Merit Badges'!H9="","",1)</f>
        <v/>
      </c>
      <c r="AF9" s="32" t="str">
        <f>IF('Merit Badges'!I9="","",1)</f>
        <v/>
      </c>
      <c r="AG9" s="32" t="str">
        <f>IF('Merit Badges'!J9="","",1)</f>
        <v/>
      </c>
      <c r="AH9" s="32" t="str">
        <f>IF(COUNTA('Merit Badges'!K9:L9)&gt;=1,1,"")</f>
        <v/>
      </c>
      <c r="AI9" s="32" t="str">
        <f>IF(COUNTA('Merit Badges'!M9:N9)&gt;=1,1,"")</f>
        <v/>
      </c>
      <c r="AJ9" s="32" t="str">
        <f>IF('Merit Badges'!O9="","",1)</f>
        <v/>
      </c>
      <c r="AK9" s="32" t="str">
        <f>IF(COUNTA('Merit Badges'!P9:R9)&gt;=1,1,"")</f>
        <v/>
      </c>
      <c r="AL9" s="32" t="str">
        <f>IF('Merit Badges'!S9="","",1)</f>
        <v/>
      </c>
      <c r="AM9" s="113" t="str">
        <f>IF('Merit Badges'!T9="","",1)</f>
        <v/>
      </c>
      <c r="AN9" s="33" t="str">
        <f>IF('Merit Badges'!U9="","",1)</f>
        <v/>
      </c>
    </row>
    <row r="10" spans="1:40" x14ac:dyDescent="0.3">
      <c r="A10" s="31" t="str">
        <f>IF(Requirements!A10="","",Requirements!A10)</f>
        <v/>
      </c>
      <c r="B10" s="33" t="str">
        <f>IF(Requirements!B10="","",Requirements!B10)</f>
        <v/>
      </c>
      <c r="C10" s="37"/>
      <c r="D10" s="2" t="str">
        <f>IF(A10="","",COUNTA('Merit Badges'!D10:U10))</f>
        <v/>
      </c>
      <c r="E10" s="2" t="str">
        <f>IF(A10="","",COUNTA('Merit Badges'!D10:EM10))</f>
        <v/>
      </c>
      <c r="F10" s="77"/>
      <c r="G10" s="76" t="str">
        <f t="shared" si="2"/>
        <v/>
      </c>
      <c r="H10" s="2" t="str">
        <f t="shared" si="3"/>
        <v/>
      </c>
      <c r="I10" s="79" t="str">
        <f t="shared" si="4"/>
        <v/>
      </c>
      <c r="J10" s="81" t="str">
        <f t="shared" si="5"/>
        <v/>
      </c>
      <c r="K10" s="2" t="str">
        <f t="shared" si="6"/>
        <v/>
      </c>
      <c r="L10" s="80" t="str">
        <f t="shared" si="7"/>
        <v/>
      </c>
      <c r="M10" s="82" t="str">
        <f t="shared" si="8"/>
        <v/>
      </c>
      <c r="N10" s="2" t="str">
        <f t="shared" si="9"/>
        <v/>
      </c>
      <c r="O10" s="2" t="str">
        <f t="shared" si="10"/>
        <v/>
      </c>
      <c r="P10" s="37"/>
      <c r="Q10" s="76" t="str">
        <f>IF('Ranks-Earned'!I10="","",IF($E10&gt;21,IF($E10&lt;=26,$E10,26),""))</f>
        <v/>
      </c>
      <c r="R10" s="76" t="str">
        <f>IF('Ranks-Earned'!J10="","",IF($E10&gt;26,IF($E10&lt;=31,$E10,31),""))</f>
        <v/>
      </c>
      <c r="S10" s="76" t="str">
        <f>IF('Ranks-Earned'!K10="","",IF($E10&gt;31,IF($E10&lt;=36,$E10,36),""))</f>
        <v/>
      </c>
      <c r="T10" s="76" t="str">
        <f>IF('Ranks-Earned'!L10="","",IF($E10&gt;36,IF($E10&lt;=41,$E10,41),""))</f>
        <v/>
      </c>
      <c r="U10" s="76" t="str">
        <f>IF('Ranks-Earned'!M10="","",IF($E10&gt;41,IF($E10&lt;=46,$E10,46),""))</f>
        <v/>
      </c>
      <c r="V10" s="76" t="str">
        <f>IF('Ranks-Earned'!N10="","",IF($E10&gt;46,IF($E10&lt;=51,$E10,51),""))</f>
        <v/>
      </c>
      <c r="W10" s="76" t="str">
        <f>IF('Ranks-Earned'!O10="","",IF($E10&gt;51,IF($E10&lt;=56,$E10,56),""))</f>
        <v/>
      </c>
      <c r="X10" s="76" t="str">
        <f>IF('Ranks-Earned'!P10="","",IF($E10&gt;56,IF($E10&lt;=61,$E10,61),""))</f>
        <v/>
      </c>
      <c r="Y10" s="76" t="str">
        <f>IF('Ranks-Earned'!Q10="","",IF($E10&gt;61,IF($E10&lt;=66,$E10,66),""))</f>
        <v/>
      </c>
      <c r="Z10" s="37"/>
      <c r="AA10" s="31" t="str">
        <f>IF('Merit Badges'!D10="","",1)</f>
        <v/>
      </c>
      <c r="AB10" s="32" t="str">
        <f>IF('Merit Badges'!E10="","",1)</f>
        <v/>
      </c>
      <c r="AC10" s="32" t="str">
        <f>IF('Merit Badges'!F10="","",1)</f>
        <v/>
      </c>
      <c r="AD10" s="32" t="str">
        <f>IF('Merit Badges'!G10="","",1)</f>
        <v/>
      </c>
      <c r="AE10" s="32" t="str">
        <f>IF('Merit Badges'!H10="","",1)</f>
        <v/>
      </c>
      <c r="AF10" s="32" t="str">
        <f>IF('Merit Badges'!I10="","",1)</f>
        <v/>
      </c>
      <c r="AG10" s="32" t="str">
        <f>IF('Merit Badges'!J10="","",1)</f>
        <v/>
      </c>
      <c r="AH10" s="32" t="str">
        <f>IF(COUNTA('Merit Badges'!K10:L10)&gt;=1,1,"")</f>
        <v/>
      </c>
      <c r="AI10" s="32" t="str">
        <f>IF(COUNTA('Merit Badges'!M10:N10)&gt;=1,1,"")</f>
        <v/>
      </c>
      <c r="AJ10" s="32" t="str">
        <f>IF('Merit Badges'!O10="","",1)</f>
        <v/>
      </c>
      <c r="AK10" s="32" t="str">
        <f>IF(COUNTA('Merit Badges'!P10:R10)&gt;=1,1,"")</f>
        <v/>
      </c>
      <c r="AL10" s="32" t="str">
        <f>IF('Merit Badges'!S10="","",1)</f>
        <v/>
      </c>
      <c r="AM10" s="113" t="str">
        <f>IF('Merit Badges'!T10="","",1)</f>
        <v/>
      </c>
      <c r="AN10" s="33" t="str">
        <f>IF('Merit Badges'!U10="","",1)</f>
        <v/>
      </c>
    </row>
    <row r="11" spans="1:40" x14ac:dyDescent="0.3">
      <c r="A11" s="31" t="str">
        <f>IF(Requirements!A11="","",Requirements!A11)</f>
        <v/>
      </c>
      <c r="B11" s="33" t="str">
        <f>IF(Requirements!B11="","",Requirements!B11)</f>
        <v/>
      </c>
      <c r="C11" s="37"/>
      <c r="D11" s="2" t="str">
        <f>IF(A11="","",COUNTA('Merit Badges'!D11:U11))</f>
        <v/>
      </c>
      <c r="E11" s="2" t="str">
        <f>IF(A11="","",COUNTA('Merit Badges'!D11:EM11))</f>
        <v/>
      </c>
      <c r="F11" s="77"/>
      <c r="G11" s="76" t="str">
        <f t="shared" si="2"/>
        <v/>
      </c>
      <c r="H11" s="2" t="str">
        <f t="shared" si="3"/>
        <v/>
      </c>
      <c r="I11" s="79" t="str">
        <f t="shared" si="4"/>
        <v/>
      </c>
      <c r="J11" s="81" t="str">
        <f t="shared" si="5"/>
        <v/>
      </c>
      <c r="K11" s="2" t="str">
        <f t="shared" si="6"/>
        <v/>
      </c>
      <c r="L11" s="80" t="str">
        <f t="shared" si="7"/>
        <v/>
      </c>
      <c r="M11" s="82" t="str">
        <f t="shared" si="8"/>
        <v/>
      </c>
      <c r="N11" s="2" t="str">
        <f t="shared" si="9"/>
        <v/>
      </c>
      <c r="O11" s="2" t="str">
        <f t="shared" si="10"/>
        <v/>
      </c>
      <c r="P11" s="37"/>
      <c r="Q11" s="76" t="str">
        <f>IF('Ranks-Earned'!I11="","",IF($E11&gt;21,IF($E11&lt;=26,$E11,26),""))</f>
        <v/>
      </c>
      <c r="R11" s="76" t="str">
        <f>IF('Ranks-Earned'!J11="","",IF($E11&gt;26,IF($E11&lt;=31,$E11,31),""))</f>
        <v/>
      </c>
      <c r="S11" s="76" t="str">
        <f>IF('Ranks-Earned'!K11="","",IF($E11&gt;31,IF($E11&lt;=36,$E11,36),""))</f>
        <v/>
      </c>
      <c r="T11" s="76" t="str">
        <f>IF('Ranks-Earned'!L11="","",IF($E11&gt;36,IF($E11&lt;=41,$E11,41),""))</f>
        <v/>
      </c>
      <c r="U11" s="76" t="str">
        <f>IF('Ranks-Earned'!M11="","",IF($E11&gt;41,IF($E11&lt;=46,$E11,46),""))</f>
        <v/>
      </c>
      <c r="V11" s="76" t="str">
        <f>IF('Ranks-Earned'!N11="","",IF($E11&gt;46,IF($E11&lt;=51,$E11,51),""))</f>
        <v/>
      </c>
      <c r="W11" s="76" t="str">
        <f>IF('Ranks-Earned'!O11="","",IF($E11&gt;51,IF($E11&lt;=56,$E11,56),""))</f>
        <v/>
      </c>
      <c r="X11" s="76" t="str">
        <f>IF('Ranks-Earned'!P11="","",IF($E11&gt;56,IF($E11&lt;=61,$E11,61),""))</f>
        <v/>
      </c>
      <c r="Y11" s="76" t="str">
        <f>IF('Ranks-Earned'!Q11="","",IF($E11&gt;61,IF($E11&lt;=66,$E11,66),""))</f>
        <v/>
      </c>
      <c r="Z11" s="37"/>
      <c r="AA11" s="31" t="str">
        <f>IF('Merit Badges'!D11="","",1)</f>
        <v/>
      </c>
      <c r="AB11" s="32" t="str">
        <f>IF('Merit Badges'!E11="","",1)</f>
        <v/>
      </c>
      <c r="AC11" s="32" t="str">
        <f>IF('Merit Badges'!F11="","",1)</f>
        <v/>
      </c>
      <c r="AD11" s="32" t="str">
        <f>IF('Merit Badges'!G11="","",1)</f>
        <v/>
      </c>
      <c r="AE11" s="32" t="str">
        <f>IF('Merit Badges'!H11="","",1)</f>
        <v/>
      </c>
      <c r="AF11" s="32" t="str">
        <f>IF('Merit Badges'!I11="","",1)</f>
        <v/>
      </c>
      <c r="AG11" s="32" t="str">
        <f>IF('Merit Badges'!J11="","",1)</f>
        <v/>
      </c>
      <c r="AH11" s="32" t="str">
        <f>IF(COUNTA('Merit Badges'!K11:L11)&gt;=1,1,"")</f>
        <v/>
      </c>
      <c r="AI11" s="32" t="str">
        <f>IF(COUNTA('Merit Badges'!M11:N11)&gt;=1,1,"")</f>
        <v/>
      </c>
      <c r="AJ11" s="32" t="str">
        <f>IF('Merit Badges'!O11="","",1)</f>
        <v/>
      </c>
      <c r="AK11" s="32" t="str">
        <f>IF(COUNTA('Merit Badges'!P11:R11)&gt;=1,1,"")</f>
        <v/>
      </c>
      <c r="AL11" s="32" t="str">
        <f>IF('Merit Badges'!S11="","",1)</f>
        <v/>
      </c>
      <c r="AM11" s="113" t="str">
        <f>IF('Merit Badges'!T11="","",1)</f>
        <v/>
      </c>
      <c r="AN11" s="33" t="str">
        <f>IF('Merit Badges'!U11="","",1)</f>
        <v/>
      </c>
    </row>
    <row r="12" spans="1:40" x14ac:dyDescent="0.3">
      <c r="A12" s="31" t="str">
        <f>IF(Requirements!A12="","",Requirements!A12)</f>
        <v/>
      </c>
      <c r="B12" s="33" t="str">
        <f>IF(Requirements!B12="","",Requirements!B12)</f>
        <v/>
      </c>
      <c r="C12" s="37"/>
      <c r="D12" s="2" t="str">
        <f>IF(A12="","",COUNTA('Merit Badges'!D12:U12))</f>
        <v/>
      </c>
      <c r="E12" s="2" t="str">
        <f>IF(A12="","",COUNTA('Merit Badges'!D12:EM12))</f>
        <v/>
      </c>
      <c r="F12" s="77"/>
      <c r="G12" s="76" t="str">
        <f t="shared" si="2"/>
        <v/>
      </c>
      <c r="H12" s="2" t="str">
        <f t="shared" si="3"/>
        <v/>
      </c>
      <c r="I12" s="79" t="str">
        <f t="shared" si="4"/>
        <v/>
      </c>
      <c r="J12" s="81" t="str">
        <f t="shared" si="5"/>
        <v/>
      </c>
      <c r="K12" s="2" t="str">
        <f t="shared" si="6"/>
        <v/>
      </c>
      <c r="L12" s="80" t="str">
        <f t="shared" si="7"/>
        <v/>
      </c>
      <c r="M12" s="82" t="str">
        <f t="shared" si="8"/>
        <v/>
      </c>
      <c r="N12" s="2" t="str">
        <f t="shared" si="9"/>
        <v/>
      </c>
      <c r="O12" s="2" t="str">
        <f t="shared" si="10"/>
        <v/>
      </c>
      <c r="P12" s="37"/>
      <c r="Q12" s="76" t="str">
        <f>IF('Ranks-Earned'!I12="","",IF($E12&gt;21,IF($E12&lt;=26,$E12,26),""))</f>
        <v/>
      </c>
      <c r="R12" s="76" t="str">
        <f>IF('Ranks-Earned'!J12="","",IF($E12&gt;26,IF($E12&lt;=31,$E12,31),""))</f>
        <v/>
      </c>
      <c r="S12" s="76" t="str">
        <f>IF('Ranks-Earned'!K12="","",IF($E12&gt;31,IF($E12&lt;=36,$E12,36),""))</f>
        <v/>
      </c>
      <c r="T12" s="76" t="str">
        <f>IF('Ranks-Earned'!L12="","",IF($E12&gt;36,IF($E12&lt;=41,$E12,41),""))</f>
        <v/>
      </c>
      <c r="U12" s="76" t="str">
        <f>IF('Ranks-Earned'!M12="","",IF($E12&gt;41,IF($E12&lt;=46,$E12,46),""))</f>
        <v/>
      </c>
      <c r="V12" s="76" t="str">
        <f>IF('Ranks-Earned'!N12="","",IF($E12&gt;46,IF($E12&lt;=51,$E12,51),""))</f>
        <v/>
      </c>
      <c r="W12" s="76" t="str">
        <f>IF('Ranks-Earned'!O12="","",IF($E12&gt;51,IF($E12&lt;=56,$E12,56),""))</f>
        <v/>
      </c>
      <c r="X12" s="76" t="str">
        <f>IF('Ranks-Earned'!P12="","",IF($E12&gt;56,IF($E12&lt;=61,$E12,61),""))</f>
        <v/>
      </c>
      <c r="Y12" s="76" t="str">
        <f>IF('Ranks-Earned'!Q12="","",IF($E12&gt;61,IF($E12&lt;=66,$E12,66),""))</f>
        <v/>
      </c>
      <c r="Z12" s="37"/>
      <c r="AA12" s="31" t="str">
        <f>IF('Merit Badges'!D12="","",1)</f>
        <v/>
      </c>
      <c r="AB12" s="32" t="str">
        <f>IF('Merit Badges'!E12="","",1)</f>
        <v/>
      </c>
      <c r="AC12" s="32" t="str">
        <f>IF('Merit Badges'!F12="","",1)</f>
        <v/>
      </c>
      <c r="AD12" s="32" t="str">
        <f>IF('Merit Badges'!G12="","",1)</f>
        <v/>
      </c>
      <c r="AE12" s="32" t="str">
        <f>IF('Merit Badges'!H12="","",1)</f>
        <v/>
      </c>
      <c r="AF12" s="32" t="str">
        <f>IF('Merit Badges'!I12="","",1)</f>
        <v/>
      </c>
      <c r="AG12" s="32" t="str">
        <f>IF('Merit Badges'!J12="","",1)</f>
        <v/>
      </c>
      <c r="AH12" s="32" t="str">
        <f>IF(COUNTA('Merit Badges'!K12:L12)&gt;=1,1,"")</f>
        <v/>
      </c>
      <c r="AI12" s="32" t="str">
        <f>IF(COUNTA('Merit Badges'!M12:N12)&gt;=1,1,"")</f>
        <v/>
      </c>
      <c r="AJ12" s="32" t="str">
        <f>IF('Merit Badges'!O12="","",1)</f>
        <v/>
      </c>
      <c r="AK12" s="32" t="str">
        <f>IF(COUNTA('Merit Badges'!P12:R12)&gt;=1,1,"")</f>
        <v/>
      </c>
      <c r="AL12" s="32" t="str">
        <f>IF('Merit Badges'!S12="","",1)</f>
        <v/>
      </c>
      <c r="AM12" s="113" t="str">
        <f>IF('Merit Badges'!T12="","",1)</f>
        <v/>
      </c>
      <c r="AN12" s="33" t="str">
        <f>IF('Merit Badges'!U12="","",1)</f>
        <v/>
      </c>
    </row>
    <row r="13" spans="1:40" x14ac:dyDescent="0.3">
      <c r="A13" s="31" t="str">
        <f>IF(Requirements!A13="","",Requirements!A13)</f>
        <v/>
      </c>
      <c r="B13" s="33" t="str">
        <f>IF(Requirements!B13="","",Requirements!B13)</f>
        <v/>
      </c>
      <c r="C13" s="37"/>
      <c r="D13" s="2" t="str">
        <f>IF(A13="","",COUNTA('Merit Badges'!D13:U13))</f>
        <v/>
      </c>
      <c r="E13" s="2" t="str">
        <f>IF(A13="","",COUNTA('Merit Badges'!D13:EM13))</f>
        <v/>
      </c>
      <c r="F13" s="77"/>
      <c r="G13" s="76" t="str">
        <f t="shared" si="2"/>
        <v/>
      </c>
      <c r="H13" s="2" t="str">
        <f t="shared" si="3"/>
        <v/>
      </c>
      <c r="I13" s="79" t="str">
        <f t="shared" si="4"/>
        <v/>
      </c>
      <c r="J13" s="81" t="str">
        <f t="shared" si="5"/>
        <v/>
      </c>
      <c r="K13" s="2" t="str">
        <f t="shared" si="6"/>
        <v/>
      </c>
      <c r="L13" s="80" t="str">
        <f t="shared" si="7"/>
        <v/>
      </c>
      <c r="M13" s="82" t="str">
        <f t="shared" si="8"/>
        <v/>
      </c>
      <c r="N13" s="2" t="str">
        <f t="shared" si="9"/>
        <v/>
      </c>
      <c r="O13" s="2" t="str">
        <f t="shared" si="10"/>
        <v/>
      </c>
      <c r="P13" s="37"/>
      <c r="Q13" s="76" t="str">
        <f>IF('Ranks-Earned'!I13="","",IF($E13&gt;21,IF($E13&lt;=26,$E13,26),""))</f>
        <v/>
      </c>
      <c r="R13" s="76" t="str">
        <f>IF('Ranks-Earned'!J13="","",IF($E13&gt;26,IF($E13&lt;=31,$E13,31),""))</f>
        <v/>
      </c>
      <c r="S13" s="76" t="str">
        <f>IF('Ranks-Earned'!K13="","",IF($E13&gt;31,IF($E13&lt;=36,$E13,36),""))</f>
        <v/>
      </c>
      <c r="T13" s="76" t="str">
        <f>IF('Ranks-Earned'!L13="","",IF($E13&gt;36,IF($E13&lt;=41,$E13,41),""))</f>
        <v/>
      </c>
      <c r="U13" s="76" t="str">
        <f>IF('Ranks-Earned'!M13="","",IF($E13&gt;41,IF($E13&lt;=46,$E13,46),""))</f>
        <v/>
      </c>
      <c r="V13" s="76" t="str">
        <f>IF('Ranks-Earned'!N13="","",IF($E13&gt;46,IF($E13&lt;=51,$E13,51),""))</f>
        <v/>
      </c>
      <c r="W13" s="76" t="str">
        <f>IF('Ranks-Earned'!O13="","",IF($E13&gt;51,IF($E13&lt;=56,$E13,56),""))</f>
        <v/>
      </c>
      <c r="X13" s="76" t="str">
        <f>IF('Ranks-Earned'!P13="","",IF($E13&gt;56,IF($E13&lt;=61,$E13,61),""))</f>
        <v/>
      </c>
      <c r="Y13" s="76" t="str">
        <f>IF('Ranks-Earned'!Q13="","",IF($E13&gt;61,IF($E13&lt;=66,$E13,66),""))</f>
        <v/>
      </c>
      <c r="Z13" s="37"/>
      <c r="AA13" s="31" t="str">
        <f>IF('Merit Badges'!D13="","",1)</f>
        <v/>
      </c>
      <c r="AB13" s="32" t="str">
        <f>IF('Merit Badges'!E13="","",1)</f>
        <v/>
      </c>
      <c r="AC13" s="32" t="str">
        <f>IF('Merit Badges'!F13="","",1)</f>
        <v/>
      </c>
      <c r="AD13" s="32" t="str">
        <f>IF('Merit Badges'!G13="","",1)</f>
        <v/>
      </c>
      <c r="AE13" s="32" t="str">
        <f>IF('Merit Badges'!H13="","",1)</f>
        <v/>
      </c>
      <c r="AF13" s="32" t="str">
        <f>IF('Merit Badges'!I13="","",1)</f>
        <v/>
      </c>
      <c r="AG13" s="32" t="str">
        <f>IF('Merit Badges'!J13="","",1)</f>
        <v/>
      </c>
      <c r="AH13" s="32" t="str">
        <f>IF(COUNTA('Merit Badges'!K13:L13)&gt;=1,1,"")</f>
        <v/>
      </c>
      <c r="AI13" s="32" t="str">
        <f>IF(COUNTA('Merit Badges'!M13:N13)&gt;=1,1,"")</f>
        <v/>
      </c>
      <c r="AJ13" s="32" t="str">
        <f>IF('Merit Badges'!O13="","",1)</f>
        <v/>
      </c>
      <c r="AK13" s="32" t="str">
        <f>IF(COUNTA('Merit Badges'!P13:R13)&gt;=1,1,"")</f>
        <v/>
      </c>
      <c r="AL13" s="32" t="str">
        <f>IF('Merit Badges'!S13="","",1)</f>
        <v/>
      </c>
      <c r="AM13" s="113" t="str">
        <f>IF('Merit Badges'!T13="","",1)</f>
        <v/>
      </c>
      <c r="AN13" s="33" t="str">
        <f>IF('Merit Badges'!U13="","",1)</f>
        <v/>
      </c>
    </row>
    <row r="14" spans="1:40" x14ac:dyDescent="0.3">
      <c r="A14" s="31" t="str">
        <f>IF(Requirements!A14="","",Requirements!A14)</f>
        <v/>
      </c>
      <c r="B14" s="33" t="str">
        <f>IF(Requirements!B14="","",Requirements!B14)</f>
        <v/>
      </c>
      <c r="C14" s="37"/>
      <c r="D14" s="2" t="str">
        <f>IF(A14="","",COUNTA('Merit Badges'!D14:U14))</f>
        <v/>
      </c>
      <c r="E14" s="2" t="str">
        <f>IF(A14="","",COUNTA('Merit Badges'!D14:EM14))</f>
        <v/>
      </c>
      <c r="F14" s="77"/>
      <c r="G14" s="76" t="str">
        <f t="shared" si="2"/>
        <v/>
      </c>
      <c r="H14" s="2" t="str">
        <f t="shared" si="3"/>
        <v/>
      </c>
      <c r="I14" s="79" t="str">
        <f t="shared" si="4"/>
        <v/>
      </c>
      <c r="J14" s="81" t="str">
        <f t="shared" si="5"/>
        <v/>
      </c>
      <c r="K14" s="2" t="str">
        <f t="shared" si="6"/>
        <v/>
      </c>
      <c r="L14" s="80" t="str">
        <f t="shared" si="7"/>
        <v/>
      </c>
      <c r="M14" s="82" t="str">
        <f t="shared" si="8"/>
        <v/>
      </c>
      <c r="N14" s="2" t="str">
        <f t="shared" si="9"/>
        <v/>
      </c>
      <c r="O14" s="2" t="str">
        <f t="shared" si="10"/>
        <v/>
      </c>
      <c r="P14" s="37"/>
      <c r="Q14" s="76" t="str">
        <f>IF('Ranks-Earned'!I14="","",IF($E14&gt;21,IF($E14&lt;=26,$E14,26),""))</f>
        <v/>
      </c>
      <c r="R14" s="76" t="str">
        <f>IF('Ranks-Earned'!J14="","",IF($E14&gt;26,IF($E14&lt;=31,$E14,31),""))</f>
        <v/>
      </c>
      <c r="S14" s="76" t="str">
        <f>IF('Ranks-Earned'!K14="","",IF($E14&gt;31,IF($E14&lt;=36,$E14,36),""))</f>
        <v/>
      </c>
      <c r="T14" s="76" t="str">
        <f>IF('Ranks-Earned'!L14="","",IF($E14&gt;36,IF($E14&lt;=41,$E14,41),""))</f>
        <v/>
      </c>
      <c r="U14" s="76" t="str">
        <f>IF('Ranks-Earned'!M14="","",IF($E14&gt;41,IF($E14&lt;=46,$E14,46),""))</f>
        <v/>
      </c>
      <c r="V14" s="76" t="str">
        <f>IF('Ranks-Earned'!N14="","",IF($E14&gt;46,IF($E14&lt;=51,$E14,51),""))</f>
        <v/>
      </c>
      <c r="W14" s="76" t="str">
        <f>IF('Ranks-Earned'!O14="","",IF($E14&gt;51,IF($E14&lt;=56,$E14,56),""))</f>
        <v/>
      </c>
      <c r="X14" s="76" t="str">
        <f>IF('Ranks-Earned'!P14="","",IF($E14&gt;56,IF($E14&lt;=61,$E14,61),""))</f>
        <v/>
      </c>
      <c r="Y14" s="76" t="str">
        <f>IF('Ranks-Earned'!Q14="","",IF($E14&gt;61,IF($E14&lt;=66,$E14,66),""))</f>
        <v/>
      </c>
      <c r="Z14" s="37"/>
      <c r="AA14" s="31" t="str">
        <f>IF('Merit Badges'!D14="","",1)</f>
        <v/>
      </c>
      <c r="AB14" s="32" t="str">
        <f>IF('Merit Badges'!E14="","",1)</f>
        <v/>
      </c>
      <c r="AC14" s="32" t="str">
        <f>IF('Merit Badges'!F14="","",1)</f>
        <v/>
      </c>
      <c r="AD14" s="32" t="str">
        <f>IF('Merit Badges'!G14="","",1)</f>
        <v/>
      </c>
      <c r="AE14" s="32" t="str">
        <f>IF('Merit Badges'!H14="","",1)</f>
        <v/>
      </c>
      <c r="AF14" s="32" t="str">
        <f>IF('Merit Badges'!I14="","",1)</f>
        <v/>
      </c>
      <c r="AG14" s="32" t="str">
        <f>IF('Merit Badges'!J14="","",1)</f>
        <v/>
      </c>
      <c r="AH14" s="32" t="str">
        <f>IF(COUNTA('Merit Badges'!K14:L14)&gt;=1,1,"")</f>
        <v/>
      </c>
      <c r="AI14" s="32" t="str">
        <f>IF(COUNTA('Merit Badges'!M14:N14)&gt;=1,1,"")</f>
        <v/>
      </c>
      <c r="AJ14" s="32" t="str">
        <f>IF('Merit Badges'!O14="","",1)</f>
        <v/>
      </c>
      <c r="AK14" s="32" t="str">
        <f>IF(COUNTA('Merit Badges'!P14:R14)&gt;=1,1,"")</f>
        <v/>
      </c>
      <c r="AL14" s="32" t="str">
        <f>IF('Merit Badges'!S14="","",1)</f>
        <v/>
      </c>
      <c r="AM14" s="113" t="str">
        <f>IF('Merit Badges'!T14="","",1)</f>
        <v/>
      </c>
      <c r="AN14" s="33" t="str">
        <f>IF('Merit Badges'!U14="","",1)</f>
        <v/>
      </c>
    </row>
    <row r="15" spans="1:40" x14ac:dyDescent="0.3">
      <c r="A15" s="31" t="str">
        <f>IF(Requirements!A15="","",Requirements!A15)</f>
        <v/>
      </c>
      <c r="B15" s="33" t="str">
        <f>IF(Requirements!B15="","",Requirements!B15)</f>
        <v/>
      </c>
      <c r="C15" s="37"/>
      <c r="D15" s="2" t="str">
        <f>IF(A15="","",COUNTA('Merit Badges'!D15:U15))</f>
        <v/>
      </c>
      <c r="E15" s="2" t="str">
        <f>IF(A15="","",COUNTA('Merit Badges'!D15:EM15))</f>
        <v/>
      </c>
      <c r="F15" s="77"/>
      <c r="G15" s="76" t="str">
        <f t="shared" si="2"/>
        <v/>
      </c>
      <c r="H15" s="2" t="str">
        <f t="shared" si="3"/>
        <v/>
      </c>
      <c r="I15" s="79" t="str">
        <f t="shared" si="4"/>
        <v/>
      </c>
      <c r="J15" s="81" t="str">
        <f t="shared" si="5"/>
        <v/>
      </c>
      <c r="K15" s="2" t="str">
        <f t="shared" si="6"/>
        <v/>
      </c>
      <c r="L15" s="80" t="str">
        <f t="shared" si="7"/>
        <v/>
      </c>
      <c r="M15" s="82" t="str">
        <f t="shared" si="8"/>
        <v/>
      </c>
      <c r="N15" s="2" t="str">
        <f t="shared" si="9"/>
        <v/>
      </c>
      <c r="O15" s="2" t="str">
        <f t="shared" si="10"/>
        <v/>
      </c>
      <c r="P15" s="37"/>
      <c r="Q15" s="76" t="str">
        <f>IF('Ranks-Earned'!I15="","",IF($E15&gt;21,IF($E15&lt;=26,$E15,26),""))</f>
        <v/>
      </c>
      <c r="R15" s="76" t="str">
        <f>IF('Ranks-Earned'!J15="","",IF($E15&gt;26,IF($E15&lt;=31,$E15,31),""))</f>
        <v/>
      </c>
      <c r="S15" s="76" t="str">
        <f>IF('Ranks-Earned'!K15="","",IF($E15&gt;31,IF($E15&lt;=36,$E15,36),""))</f>
        <v/>
      </c>
      <c r="T15" s="76" t="str">
        <f>IF('Ranks-Earned'!L15="","",IF($E15&gt;36,IF($E15&lt;=41,$E15,41),""))</f>
        <v/>
      </c>
      <c r="U15" s="76" t="str">
        <f>IF('Ranks-Earned'!M15="","",IF($E15&gt;41,IF($E15&lt;=46,$E15,46),""))</f>
        <v/>
      </c>
      <c r="V15" s="76" t="str">
        <f>IF('Ranks-Earned'!N15="","",IF($E15&gt;46,IF($E15&lt;=51,$E15,51),""))</f>
        <v/>
      </c>
      <c r="W15" s="76" t="str">
        <f>IF('Ranks-Earned'!O15="","",IF($E15&gt;51,IF($E15&lt;=56,$E15,56),""))</f>
        <v/>
      </c>
      <c r="X15" s="76" t="str">
        <f>IF('Ranks-Earned'!P15="","",IF($E15&gt;56,IF($E15&lt;=61,$E15,61),""))</f>
        <v/>
      </c>
      <c r="Y15" s="76" t="str">
        <f>IF('Ranks-Earned'!Q15="","",IF($E15&gt;61,IF($E15&lt;=66,$E15,66),""))</f>
        <v/>
      </c>
      <c r="Z15" s="37"/>
      <c r="AA15" s="31" t="str">
        <f>IF('Merit Badges'!D15="","",1)</f>
        <v/>
      </c>
      <c r="AB15" s="32" t="str">
        <f>IF('Merit Badges'!E15="","",1)</f>
        <v/>
      </c>
      <c r="AC15" s="32" t="str">
        <f>IF('Merit Badges'!F15="","",1)</f>
        <v/>
      </c>
      <c r="AD15" s="32" t="str">
        <f>IF('Merit Badges'!G15="","",1)</f>
        <v/>
      </c>
      <c r="AE15" s="32" t="str">
        <f>IF('Merit Badges'!H15="","",1)</f>
        <v/>
      </c>
      <c r="AF15" s="32" t="str">
        <f>IF('Merit Badges'!I15="","",1)</f>
        <v/>
      </c>
      <c r="AG15" s="32" t="str">
        <f>IF('Merit Badges'!J15="","",1)</f>
        <v/>
      </c>
      <c r="AH15" s="32" t="str">
        <f>IF(COUNTA('Merit Badges'!K15:L15)&gt;=1,1,"")</f>
        <v/>
      </c>
      <c r="AI15" s="32" t="str">
        <f>IF(COUNTA('Merit Badges'!M15:N15)&gt;=1,1,"")</f>
        <v/>
      </c>
      <c r="AJ15" s="32" t="str">
        <f>IF('Merit Badges'!O15="","",1)</f>
        <v/>
      </c>
      <c r="AK15" s="32" t="str">
        <f>IF(COUNTA('Merit Badges'!P15:R15)&gt;=1,1,"")</f>
        <v/>
      </c>
      <c r="AL15" s="32" t="str">
        <f>IF('Merit Badges'!S15="","",1)</f>
        <v/>
      </c>
      <c r="AM15" s="113" t="str">
        <f>IF('Merit Badges'!T15="","",1)</f>
        <v/>
      </c>
      <c r="AN15" s="33" t="str">
        <f>IF('Merit Badges'!U15="","",1)</f>
        <v/>
      </c>
    </row>
    <row r="16" spans="1:40" x14ac:dyDescent="0.3">
      <c r="A16" s="31" t="str">
        <f>IF(Requirements!A16="","",Requirements!A16)</f>
        <v/>
      </c>
      <c r="B16" s="33" t="str">
        <f>IF(Requirements!B16="","",Requirements!B16)</f>
        <v/>
      </c>
      <c r="C16" s="37"/>
      <c r="D16" s="2" t="str">
        <f>IF(A16="","",COUNTA('Merit Badges'!D16:U16))</f>
        <v/>
      </c>
      <c r="E16" s="2" t="str">
        <f>IF(A16="","",COUNTA('Merit Badges'!D16:EM16))</f>
        <v/>
      </c>
      <c r="F16" s="77"/>
      <c r="G16" s="76" t="str">
        <f t="shared" si="2"/>
        <v/>
      </c>
      <c r="H16" s="2" t="str">
        <f t="shared" si="3"/>
        <v/>
      </c>
      <c r="I16" s="79" t="str">
        <f t="shared" si="4"/>
        <v/>
      </c>
      <c r="J16" s="81" t="str">
        <f t="shared" si="5"/>
        <v/>
      </c>
      <c r="K16" s="2" t="str">
        <f t="shared" si="6"/>
        <v/>
      </c>
      <c r="L16" s="80" t="str">
        <f t="shared" si="7"/>
        <v/>
      </c>
      <c r="M16" s="82" t="str">
        <f t="shared" si="8"/>
        <v/>
      </c>
      <c r="N16" s="2" t="str">
        <f t="shared" si="9"/>
        <v/>
      </c>
      <c r="O16" s="2" t="str">
        <f t="shared" si="10"/>
        <v/>
      </c>
      <c r="P16" s="37"/>
      <c r="Q16" s="76" t="str">
        <f>IF('Ranks-Earned'!I16="","",IF($E16&gt;21,IF($E16&lt;=26,$E16,26),""))</f>
        <v/>
      </c>
      <c r="R16" s="76" t="str">
        <f>IF('Ranks-Earned'!J16="","",IF($E16&gt;26,IF($E16&lt;=31,$E16,31),""))</f>
        <v/>
      </c>
      <c r="S16" s="76" t="str">
        <f>IF('Ranks-Earned'!K16="","",IF($E16&gt;31,IF($E16&lt;=36,$E16,36),""))</f>
        <v/>
      </c>
      <c r="T16" s="76" t="str">
        <f>IF('Ranks-Earned'!L16="","",IF($E16&gt;36,IF($E16&lt;=41,$E16,41),""))</f>
        <v/>
      </c>
      <c r="U16" s="76" t="str">
        <f>IF('Ranks-Earned'!M16="","",IF($E16&gt;41,IF($E16&lt;=46,$E16,46),""))</f>
        <v/>
      </c>
      <c r="V16" s="76" t="str">
        <f>IF('Ranks-Earned'!N16="","",IF($E16&gt;46,IF($E16&lt;=51,$E16,51),""))</f>
        <v/>
      </c>
      <c r="W16" s="76" t="str">
        <f>IF('Ranks-Earned'!O16="","",IF($E16&gt;51,IF($E16&lt;=56,$E16,56),""))</f>
        <v/>
      </c>
      <c r="X16" s="76" t="str">
        <f>IF('Ranks-Earned'!P16="","",IF($E16&gt;56,IF($E16&lt;=61,$E16,61),""))</f>
        <v/>
      </c>
      <c r="Y16" s="76" t="str">
        <f>IF('Ranks-Earned'!Q16="","",IF($E16&gt;61,IF($E16&lt;=66,$E16,66),""))</f>
        <v/>
      </c>
      <c r="Z16" s="37"/>
      <c r="AA16" s="31" t="str">
        <f>IF('Merit Badges'!D16="","",1)</f>
        <v/>
      </c>
      <c r="AB16" s="32" t="str">
        <f>IF('Merit Badges'!E16="","",1)</f>
        <v/>
      </c>
      <c r="AC16" s="32" t="str">
        <f>IF('Merit Badges'!F16="","",1)</f>
        <v/>
      </c>
      <c r="AD16" s="32" t="str">
        <f>IF('Merit Badges'!G16="","",1)</f>
        <v/>
      </c>
      <c r="AE16" s="32" t="str">
        <f>IF('Merit Badges'!H16="","",1)</f>
        <v/>
      </c>
      <c r="AF16" s="32" t="str">
        <f>IF('Merit Badges'!I16="","",1)</f>
        <v/>
      </c>
      <c r="AG16" s="32" t="str">
        <f>IF('Merit Badges'!J16="","",1)</f>
        <v/>
      </c>
      <c r="AH16" s="32" t="str">
        <f>IF(COUNTA('Merit Badges'!K16:L16)&gt;=1,1,"")</f>
        <v/>
      </c>
      <c r="AI16" s="32" t="str">
        <f>IF(COUNTA('Merit Badges'!M16:N16)&gt;=1,1,"")</f>
        <v/>
      </c>
      <c r="AJ16" s="32" t="str">
        <f>IF('Merit Badges'!O16="","",1)</f>
        <v/>
      </c>
      <c r="AK16" s="32" t="str">
        <f>IF(COUNTA('Merit Badges'!P16:R16)&gt;=1,1,"")</f>
        <v/>
      </c>
      <c r="AL16" s="32" t="str">
        <f>IF('Merit Badges'!S16="","",1)</f>
        <v/>
      </c>
      <c r="AM16" s="113" t="str">
        <f>IF('Merit Badges'!T16="","",1)</f>
        <v/>
      </c>
      <c r="AN16" s="33" t="str">
        <f>IF('Merit Badges'!U16="","",1)</f>
        <v/>
      </c>
    </row>
    <row r="17" spans="1:40" x14ac:dyDescent="0.3">
      <c r="A17" s="31" t="str">
        <f>IF(Requirements!A17="","",Requirements!A17)</f>
        <v/>
      </c>
      <c r="B17" s="33" t="str">
        <f>IF(Requirements!B17="","",Requirements!B17)</f>
        <v/>
      </c>
      <c r="C17" s="37"/>
      <c r="D17" s="2" t="str">
        <f>IF(A17="","",COUNTA('Merit Badges'!D17:U17))</f>
        <v/>
      </c>
      <c r="E17" s="2" t="str">
        <f>IF(A17="","",COUNTA('Merit Badges'!D17:EM17))</f>
        <v/>
      </c>
      <c r="F17" s="77"/>
      <c r="G17" s="76" t="str">
        <f t="shared" si="2"/>
        <v/>
      </c>
      <c r="H17" s="2" t="str">
        <f t="shared" si="3"/>
        <v/>
      </c>
      <c r="I17" s="79" t="str">
        <f t="shared" si="4"/>
        <v/>
      </c>
      <c r="J17" s="81" t="str">
        <f t="shared" si="5"/>
        <v/>
      </c>
      <c r="K17" s="2" t="str">
        <f t="shared" si="6"/>
        <v/>
      </c>
      <c r="L17" s="80" t="str">
        <f t="shared" si="7"/>
        <v/>
      </c>
      <c r="M17" s="82" t="str">
        <f t="shared" si="8"/>
        <v/>
      </c>
      <c r="N17" s="2" t="str">
        <f t="shared" si="9"/>
        <v/>
      </c>
      <c r="O17" s="2" t="str">
        <f t="shared" si="10"/>
        <v/>
      </c>
      <c r="P17" s="37"/>
      <c r="Q17" s="76" t="str">
        <f>IF('Ranks-Earned'!I17="","",IF($E17&gt;21,IF($E17&lt;=26,$E17,26),""))</f>
        <v/>
      </c>
      <c r="R17" s="76" t="str">
        <f>IF('Ranks-Earned'!J17="","",IF($E17&gt;26,IF($E17&lt;=31,$E17,31),""))</f>
        <v/>
      </c>
      <c r="S17" s="76" t="str">
        <f>IF('Ranks-Earned'!K17="","",IF($E17&gt;31,IF($E17&lt;=36,$E17,36),""))</f>
        <v/>
      </c>
      <c r="T17" s="76" t="str">
        <f>IF('Ranks-Earned'!L17="","",IF($E17&gt;36,IF($E17&lt;=41,$E17,41),""))</f>
        <v/>
      </c>
      <c r="U17" s="76" t="str">
        <f>IF('Ranks-Earned'!M17="","",IF($E17&gt;41,IF($E17&lt;=46,$E17,46),""))</f>
        <v/>
      </c>
      <c r="V17" s="76" t="str">
        <f>IF('Ranks-Earned'!N17="","",IF($E17&gt;46,IF($E17&lt;=51,$E17,51),""))</f>
        <v/>
      </c>
      <c r="W17" s="76" t="str">
        <f>IF('Ranks-Earned'!O17="","",IF($E17&gt;51,IF($E17&lt;=56,$E17,56),""))</f>
        <v/>
      </c>
      <c r="X17" s="76" t="str">
        <f>IF('Ranks-Earned'!P17="","",IF($E17&gt;56,IF($E17&lt;=61,$E17,61),""))</f>
        <v/>
      </c>
      <c r="Y17" s="76" t="str">
        <f>IF('Ranks-Earned'!Q17="","",IF($E17&gt;61,IF($E17&lt;=66,$E17,66),""))</f>
        <v/>
      </c>
      <c r="Z17" s="37"/>
      <c r="AA17" s="31" t="str">
        <f>IF('Merit Badges'!D17="","",1)</f>
        <v/>
      </c>
      <c r="AB17" s="32" t="str">
        <f>IF('Merit Badges'!E17="","",1)</f>
        <v/>
      </c>
      <c r="AC17" s="32" t="str">
        <f>IF('Merit Badges'!F17="","",1)</f>
        <v/>
      </c>
      <c r="AD17" s="32" t="str">
        <f>IF('Merit Badges'!G17="","",1)</f>
        <v/>
      </c>
      <c r="AE17" s="32" t="str">
        <f>IF('Merit Badges'!H17="","",1)</f>
        <v/>
      </c>
      <c r="AF17" s="32" t="str">
        <f>IF('Merit Badges'!I17="","",1)</f>
        <v/>
      </c>
      <c r="AG17" s="32" t="str">
        <f>IF('Merit Badges'!J17="","",1)</f>
        <v/>
      </c>
      <c r="AH17" s="32" t="str">
        <f>IF(COUNTA('Merit Badges'!K17:L17)&gt;=1,1,"")</f>
        <v/>
      </c>
      <c r="AI17" s="32" t="str">
        <f>IF(COUNTA('Merit Badges'!M17:N17)&gt;=1,1,"")</f>
        <v/>
      </c>
      <c r="AJ17" s="32" t="str">
        <f>IF('Merit Badges'!O17="","",1)</f>
        <v/>
      </c>
      <c r="AK17" s="32" t="str">
        <f>IF(COUNTA('Merit Badges'!P17:R17)&gt;=1,1,"")</f>
        <v/>
      </c>
      <c r="AL17" s="32" t="str">
        <f>IF('Merit Badges'!S17="","",1)</f>
        <v/>
      </c>
      <c r="AM17" s="113" t="str">
        <f>IF('Merit Badges'!T17="","",1)</f>
        <v/>
      </c>
      <c r="AN17" s="33" t="str">
        <f>IF('Merit Badges'!U17="","",1)</f>
        <v/>
      </c>
    </row>
    <row r="18" spans="1:40" x14ac:dyDescent="0.3">
      <c r="A18" s="31" t="str">
        <f>IF(Requirements!A18="","",Requirements!A18)</f>
        <v/>
      </c>
      <c r="B18" s="33" t="str">
        <f>IF(Requirements!B18="","",Requirements!B18)</f>
        <v/>
      </c>
      <c r="C18" s="37"/>
      <c r="D18" s="2" t="str">
        <f>IF(A18="","",COUNTA('Merit Badges'!D18:U18))</f>
        <v/>
      </c>
      <c r="E18" s="2" t="str">
        <f>IF(A18="","",COUNTA('Merit Badges'!D18:EM18))</f>
        <v/>
      </c>
      <c r="F18" s="77"/>
      <c r="G18" s="76" t="str">
        <f t="shared" si="2"/>
        <v/>
      </c>
      <c r="H18" s="2" t="str">
        <f t="shared" si="3"/>
        <v/>
      </c>
      <c r="I18" s="79" t="str">
        <f t="shared" si="4"/>
        <v/>
      </c>
      <c r="J18" s="81" t="str">
        <f t="shared" si="5"/>
        <v/>
      </c>
      <c r="K18" s="2" t="str">
        <f t="shared" si="6"/>
        <v/>
      </c>
      <c r="L18" s="80" t="str">
        <f t="shared" si="7"/>
        <v/>
      </c>
      <c r="M18" s="82" t="str">
        <f t="shared" si="8"/>
        <v/>
      </c>
      <c r="N18" s="2" t="str">
        <f t="shared" si="9"/>
        <v/>
      </c>
      <c r="O18" s="2" t="str">
        <f t="shared" si="10"/>
        <v/>
      </c>
      <c r="P18" s="37"/>
      <c r="Q18" s="76" t="str">
        <f>IF('Ranks-Earned'!I18="","",IF($E18&gt;21,IF($E18&lt;=26,$E18,26),""))</f>
        <v/>
      </c>
      <c r="R18" s="76" t="str">
        <f>IF('Ranks-Earned'!J18="","",IF($E18&gt;26,IF($E18&lt;=31,$E18,31),""))</f>
        <v/>
      </c>
      <c r="S18" s="76" t="str">
        <f>IF('Ranks-Earned'!K18="","",IF($E18&gt;31,IF($E18&lt;=36,$E18,36),""))</f>
        <v/>
      </c>
      <c r="T18" s="76" t="str">
        <f>IF('Ranks-Earned'!L18="","",IF($E18&gt;36,IF($E18&lt;=41,$E18,41),""))</f>
        <v/>
      </c>
      <c r="U18" s="76" t="str">
        <f>IF('Ranks-Earned'!M18="","",IF($E18&gt;41,IF($E18&lt;=46,$E18,46),""))</f>
        <v/>
      </c>
      <c r="V18" s="76" t="str">
        <f>IF('Ranks-Earned'!N18="","",IF($E18&gt;46,IF($E18&lt;=51,$E18,51),""))</f>
        <v/>
      </c>
      <c r="W18" s="76" t="str">
        <f>IF('Ranks-Earned'!O18="","",IF($E18&gt;51,IF($E18&lt;=56,$E18,56),""))</f>
        <v/>
      </c>
      <c r="X18" s="76" t="str">
        <f>IF('Ranks-Earned'!P18="","",IF($E18&gt;56,IF($E18&lt;=61,$E18,61),""))</f>
        <v/>
      </c>
      <c r="Y18" s="76" t="str">
        <f>IF('Ranks-Earned'!Q18="","",IF($E18&gt;61,IF($E18&lt;=66,$E18,66),""))</f>
        <v/>
      </c>
      <c r="Z18" s="37"/>
      <c r="AA18" s="31" t="str">
        <f>IF('Merit Badges'!D18="","",1)</f>
        <v/>
      </c>
      <c r="AB18" s="32" t="str">
        <f>IF('Merit Badges'!E18="","",1)</f>
        <v/>
      </c>
      <c r="AC18" s="32" t="str">
        <f>IF('Merit Badges'!F18="","",1)</f>
        <v/>
      </c>
      <c r="AD18" s="32" t="str">
        <f>IF('Merit Badges'!G18="","",1)</f>
        <v/>
      </c>
      <c r="AE18" s="32" t="str">
        <f>IF('Merit Badges'!H18="","",1)</f>
        <v/>
      </c>
      <c r="AF18" s="32" t="str">
        <f>IF('Merit Badges'!I18="","",1)</f>
        <v/>
      </c>
      <c r="AG18" s="32" t="str">
        <f>IF('Merit Badges'!J18="","",1)</f>
        <v/>
      </c>
      <c r="AH18" s="32" t="str">
        <f>IF(COUNTA('Merit Badges'!K18:L18)&gt;=1,1,"")</f>
        <v/>
      </c>
      <c r="AI18" s="32" t="str">
        <f>IF(COUNTA('Merit Badges'!M18:N18)&gt;=1,1,"")</f>
        <v/>
      </c>
      <c r="AJ18" s="32" t="str">
        <f>IF('Merit Badges'!O18="","",1)</f>
        <v/>
      </c>
      <c r="AK18" s="32" t="str">
        <f>IF(COUNTA('Merit Badges'!P18:R18)&gt;=1,1,"")</f>
        <v/>
      </c>
      <c r="AL18" s="32" t="str">
        <f>IF('Merit Badges'!S18="","",1)</f>
        <v/>
      </c>
      <c r="AM18" s="113" t="str">
        <f>IF('Merit Badges'!T18="","",1)</f>
        <v/>
      </c>
      <c r="AN18" s="33" t="str">
        <f>IF('Merit Badges'!U18="","",1)</f>
        <v/>
      </c>
    </row>
    <row r="19" spans="1:40" x14ac:dyDescent="0.3">
      <c r="A19" s="31" t="str">
        <f>IF(Requirements!A19="","",Requirements!A19)</f>
        <v/>
      </c>
      <c r="B19" s="33" t="str">
        <f>IF(Requirements!B19="","",Requirements!B19)</f>
        <v/>
      </c>
      <c r="C19" s="37"/>
      <c r="D19" s="2" t="str">
        <f>IF(A19="","",COUNTA('Merit Badges'!D19:U19))</f>
        <v/>
      </c>
      <c r="E19" s="2" t="str">
        <f>IF(A19="","",COUNTA('Merit Badges'!D19:EM19))</f>
        <v/>
      </c>
      <c r="F19" s="77"/>
      <c r="G19" s="76" t="str">
        <f t="shared" si="2"/>
        <v/>
      </c>
      <c r="H19" s="2" t="str">
        <f t="shared" si="3"/>
        <v/>
      </c>
      <c r="I19" s="79" t="str">
        <f t="shared" si="4"/>
        <v/>
      </c>
      <c r="J19" s="81" t="str">
        <f t="shared" si="5"/>
        <v/>
      </c>
      <c r="K19" s="2" t="str">
        <f t="shared" si="6"/>
        <v/>
      </c>
      <c r="L19" s="80" t="str">
        <f t="shared" si="7"/>
        <v/>
      </c>
      <c r="M19" s="82" t="str">
        <f t="shared" si="8"/>
        <v/>
      </c>
      <c r="N19" s="2" t="str">
        <f t="shared" si="9"/>
        <v/>
      </c>
      <c r="O19" s="2" t="str">
        <f t="shared" si="10"/>
        <v/>
      </c>
      <c r="P19" s="37"/>
      <c r="Q19" s="76" t="str">
        <f>IF('Ranks-Earned'!I19="","",IF($E19&gt;21,IF($E19&lt;=26,$E19,26),""))</f>
        <v/>
      </c>
      <c r="R19" s="76" t="str">
        <f>IF('Ranks-Earned'!J19="","",IF($E19&gt;26,IF($E19&lt;=31,$E19,31),""))</f>
        <v/>
      </c>
      <c r="S19" s="76" t="str">
        <f>IF('Ranks-Earned'!K19="","",IF($E19&gt;31,IF($E19&lt;=36,$E19,36),""))</f>
        <v/>
      </c>
      <c r="T19" s="76" t="str">
        <f>IF('Ranks-Earned'!L19="","",IF($E19&gt;36,IF($E19&lt;=41,$E19,41),""))</f>
        <v/>
      </c>
      <c r="U19" s="76" t="str">
        <f>IF('Ranks-Earned'!M19="","",IF($E19&gt;41,IF($E19&lt;=46,$E19,46),""))</f>
        <v/>
      </c>
      <c r="V19" s="76" t="str">
        <f>IF('Ranks-Earned'!N19="","",IF($E19&gt;46,IF($E19&lt;=51,$E19,51),""))</f>
        <v/>
      </c>
      <c r="W19" s="76" t="str">
        <f>IF('Ranks-Earned'!O19="","",IF($E19&gt;51,IF($E19&lt;=56,$E19,56),""))</f>
        <v/>
      </c>
      <c r="X19" s="76" t="str">
        <f>IF('Ranks-Earned'!P19="","",IF($E19&gt;56,IF($E19&lt;=61,$E19,61),""))</f>
        <v/>
      </c>
      <c r="Y19" s="76" t="str">
        <f>IF('Ranks-Earned'!Q19="","",IF($E19&gt;61,IF($E19&lt;=66,$E19,66),""))</f>
        <v/>
      </c>
      <c r="Z19" s="37"/>
      <c r="AA19" s="31" t="str">
        <f>IF('Merit Badges'!D19="","",1)</f>
        <v/>
      </c>
      <c r="AB19" s="32" t="str">
        <f>IF('Merit Badges'!E19="","",1)</f>
        <v/>
      </c>
      <c r="AC19" s="32" t="str">
        <f>IF('Merit Badges'!F19="","",1)</f>
        <v/>
      </c>
      <c r="AD19" s="32" t="str">
        <f>IF('Merit Badges'!G19="","",1)</f>
        <v/>
      </c>
      <c r="AE19" s="32" t="str">
        <f>IF('Merit Badges'!H19="","",1)</f>
        <v/>
      </c>
      <c r="AF19" s="32" t="str">
        <f>IF('Merit Badges'!I19="","",1)</f>
        <v/>
      </c>
      <c r="AG19" s="32" t="str">
        <f>IF('Merit Badges'!J19="","",1)</f>
        <v/>
      </c>
      <c r="AH19" s="32" t="str">
        <f>IF(COUNTA('Merit Badges'!K19:L19)&gt;=1,1,"")</f>
        <v/>
      </c>
      <c r="AI19" s="32" t="str">
        <f>IF(COUNTA('Merit Badges'!M19:N19)&gt;=1,1,"")</f>
        <v/>
      </c>
      <c r="AJ19" s="32" t="str">
        <f>IF('Merit Badges'!O19="","",1)</f>
        <v/>
      </c>
      <c r="AK19" s="32" t="str">
        <f>IF(COUNTA('Merit Badges'!P19:R19)&gt;=1,1,"")</f>
        <v/>
      </c>
      <c r="AL19" s="32" t="str">
        <f>IF('Merit Badges'!S19="","",1)</f>
        <v/>
      </c>
      <c r="AM19" s="113" t="str">
        <f>IF('Merit Badges'!T19="","",1)</f>
        <v/>
      </c>
      <c r="AN19" s="33" t="str">
        <f>IF('Merit Badges'!U19="","",1)</f>
        <v/>
      </c>
    </row>
    <row r="20" spans="1:40" x14ac:dyDescent="0.3">
      <c r="A20" s="31" t="str">
        <f>IF(Requirements!A20="","",Requirements!A20)</f>
        <v/>
      </c>
      <c r="B20" s="33" t="str">
        <f>IF(Requirements!B20="","",Requirements!B20)</f>
        <v/>
      </c>
      <c r="C20" s="37"/>
      <c r="D20" s="2" t="str">
        <f>IF(A20="","",COUNTA('Merit Badges'!D20:U20))</f>
        <v/>
      </c>
      <c r="E20" s="2" t="str">
        <f>IF(A20="","",COUNTA('Merit Badges'!D20:EM20))</f>
        <v/>
      </c>
      <c r="F20" s="77"/>
      <c r="G20" s="76" t="str">
        <f t="shared" si="2"/>
        <v/>
      </c>
      <c r="H20" s="2" t="str">
        <f t="shared" si="3"/>
        <v/>
      </c>
      <c r="I20" s="79" t="str">
        <f t="shared" si="4"/>
        <v/>
      </c>
      <c r="J20" s="81" t="str">
        <f t="shared" si="5"/>
        <v/>
      </c>
      <c r="K20" s="2" t="str">
        <f t="shared" si="6"/>
        <v/>
      </c>
      <c r="L20" s="80" t="str">
        <f t="shared" si="7"/>
        <v/>
      </c>
      <c r="M20" s="82" t="str">
        <f t="shared" si="8"/>
        <v/>
      </c>
      <c r="N20" s="2" t="str">
        <f t="shared" si="9"/>
        <v/>
      </c>
      <c r="O20" s="2" t="str">
        <f t="shared" si="10"/>
        <v/>
      </c>
      <c r="P20" s="37"/>
      <c r="Q20" s="76" t="str">
        <f>IF('Ranks-Earned'!I20="","",IF($E20&gt;21,IF($E20&lt;=26,$E20,26),""))</f>
        <v/>
      </c>
      <c r="R20" s="76" t="str">
        <f>IF('Ranks-Earned'!J20="","",IF($E20&gt;26,IF($E20&lt;=31,$E20,31),""))</f>
        <v/>
      </c>
      <c r="S20" s="76" t="str">
        <f>IF('Ranks-Earned'!K20="","",IF($E20&gt;31,IF($E20&lt;=36,$E20,36),""))</f>
        <v/>
      </c>
      <c r="T20" s="76" t="str">
        <f>IF('Ranks-Earned'!L20="","",IF($E20&gt;36,IF($E20&lt;=41,$E20,41),""))</f>
        <v/>
      </c>
      <c r="U20" s="76" t="str">
        <f>IF('Ranks-Earned'!M20="","",IF($E20&gt;41,IF($E20&lt;=46,$E20,46),""))</f>
        <v/>
      </c>
      <c r="V20" s="76" t="str">
        <f>IF('Ranks-Earned'!N20="","",IF($E20&gt;46,IF($E20&lt;=51,$E20,51),""))</f>
        <v/>
      </c>
      <c r="W20" s="76" t="str">
        <f>IF('Ranks-Earned'!O20="","",IF($E20&gt;51,IF($E20&lt;=56,$E20,56),""))</f>
        <v/>
      </c>
      <c r="X20" s="76" t="str">
        <f>IF('Ranks-Earned'!P20="","",IF($E20&gt;56,IF($E20&lt;=61,$E20,61),""))</f>
        <v/>
      </c>
      <c r="Y20" s="76" t="str">
        <f>IF('Ranks-Earned'!Q20="","",IF($E20&gt;61,IF($E20&lt;=66,$E20,66),""))</f>
        <v/>
      </c>
      <c r="Z20" s="37"/>
      <c r="AA20" s="31" t="str">
        <f>IF('Merit Badges'!D20="","",1)</f>
        <v/>
      </c>
      <c r="AB20" s="32" t="str">
        <f>IF('Merit Badges'!E20="","",1)</f>
        <v/>
      </c>
      <c r="AC20" s="32" t="str">
        <f>IF('Merit Badges'!F20="","",1)</f>
        <v/>
      </c>
      <c r="AD20" s="32" t="str">
        <f>IF('Merit Badges'!G20="","",1)</f>
        <v/>
      </c>
      <c r="AE20" s="32" t="str">
        <f>IF('Merit Badges'!H20="","",1)</f>
        <v/>
      </c>
      <c r="AF20" s="32" t="str">
        <f>IF('Merit Badges'!I20="","",1)</f>
        <v/>
      </c>
      <c r="AG20" s="32" t="str">
        <f>IF('Merit Badges'!J20="","",1)</f>
        <v/>
      </c>
      <c r="AH20" s="32" t="str">
        <f>IF(COUNTA('Merit Badges'!K20:L20)&gt;=1,1,"")</f>
        <v/>
      </c>
      <c r="AI20" s="32" t="str">
        <f>IF(COUNTA('Merit Badges'!M20:N20)&gt;=1,1,"")</f>
        <v/>
      </c>
      <c r="AJ20" s="32" t="str">
        <f>IF('Merit Badges'!O20="","",1)</f>
        <v/>
      </c>
      <c r="AK20" s="32" t="str">
        <f>IF(COUNTA('Merit Badges'!P20:R20)&gt;=1,1,"")</f>
        <v/>
      </c>
      <c r="AL20" s="32" t="str">
        <f>IF('Merit Badges'!S20="","",1)</f>
        <v/>
      </c>
      <c r="AM20" s="113" t="str">
        <f>IF('Merit Badges'!T20="","",1)</f>
        <v/>
      </c>
      <c r="AN20" s="33" t="str">
        <f>IF('Merit Badges'!U20="","",1)</f>
        <v/>
      </c>
    </row>
    <row r="21" spans="1:40" x14ac:dyDescent="0.3">
      <c r="A21" s="31" t="str">
        <f>IF(Requirements!A21="","",Requirements!A21)</f>
        <v/>
      </c>
      <c r="B21" s="33" t="str">
        <f>IF(Requirements!B21="","",Requirements!B21)</f>
        <v/>
      </c>
      <c r="C21" s="37"/>
      <c r="D21" s="2" t="str">
        <f>IF(A21="","",COUNTA('Merit Badges'!D21:U21))</f>
        <v/>
      </c>
      <c r="E21" s="2" t="str">
        <f>IF(A21="","",COUNTA('Merit Badges'!D21:EM21))</f>
        <v/>
      </c>
      <c r="F21" s="77"/>
      <c r="G21" s="76" t="str">
        <f t="shared" si="2"/>
        <v/>
      </c>
      <c r="H21" s="2" t="str">
        <f t="shared" si="3"/>
        <v/>
      </c>
      <c r="I21" s="79" t="str">
        <f t="shared" si="4"/>
        <v/>
      </c>
      <c r="J21" s="81" t="str">
        <f t="shared" si="5"/>
        <v/>
      </c>
      <c r="K21" s="2" t="str">
        <f t="shared" si="6"/>
        <v/>
      </c>
      <c r="L21" s="80" t="str">
        <f t="shared" si="7"/>
        <v/>
      </c>
      <c r="M21" s="82" t="str">
        <f t="shared" si="8"/>
        <v/>
      </c>
      <c r="N21" s="2" t="str">
        <f t="shared" si="9"/>
        <v/>
      </c>
      <c r="O21" s="2" t="str">
        <f t="shared" si="10"/>
        <v/>
      </c>
      <c r="P21" s="37"/>
      <c r="Q21" s="76" t="str">
        <f>IF('Ranks-Earned'!I21="","",IF($E21&gt;21,IF($E21&lt;=26,$E21,26),""))</f>
        <v/>
      </c>
      <c r="R21" s="76" t="str">
        <f>IF('Ranks-Earned'!J21="","",IF($E21&gt;26,IF($E21&lt;=31,$E21,31),""))</f>
        <v/>
      </c>
      <c r="S21" s="76" t="str">
        <f>IF('Ranks-Earned'!K21="","",IF($E21&gt;31,IF($E21&lt;=36,$E21,36),""))</f>
        <v/>
      </c>
      <c r="T21" s="76" t="str">
        <f>IF('Ranks-Earned'!L21="","",IF($E21&gt;36,IF($E21&lt;=41,$E21,41),""))</f>
        <v/>
      </c>
      <c r="U21" s="76" t="str">
        <f>IF('Ranks-Earned'!M21="","",IF($E21&gt;41,IF($E21&lt;=46,$E21,46),""))</f>
        <v/>
      </c>
      <c r="V21" s="76" t="str">
        <f>IF('Ranks-Earned'!N21="","",IF($E21&gt;46,IF($E21&lt;=51,$E21,51),""))</f>
        <v/>
      </c>
      <c r="W21" s="76" t="str">
        <f>IF('Ranks-Earned'!O21="","",IF($E21&gt;51,IF($E21&lt;=56,$E21,56),""))</f>
        <v/>
      </c>
      <c r="X21" s="76" t="str">
        <f>IF('Ranks-Earned'!P21="","",IF($E21&gt;56,IF($E21&lt;=61,$E21,61),""))</f>
        <v/>
      </c>
      <c r="Y21" s="76" t="str">
        <f>IF('Ranks-Earned'!Q21="","",IF($E21&gt;61,IF($E21&lt;=66,$E21,66),""))</f>
        <v/>
      </c>
      <c r="Z21" s="37"/>
      <c r="AA21" s="31" t="str">
        <f>IF('Merit Badges'!D21="","",1)</f>
        <v/>
      </c>
      <c r="AB21" s="32" t="str">
        <f>IF('Merit Badges'!E21="","",1)</f>
        <v/>
      </c>
      <c r="AC21" s="32" t="str">
        <f>IF('Merit Badges'!F21="","",1)</f>
        <v/>
      </c>
      <c r="AD21" s="32" t="str">
        <f>IF('Merit Badges'!G21="","",1)</f>
        <v/>
      </c>
      <c r="AE21" s="32" t="str">
        <f>IF('Merit Badges'!H21="","",1)</f>
        <v/>
      </c>
      <c r="AF21" s="32" t="str">
        <f>IF('Merit Badges'!I21="","",1)</f>
        <v/>
      </c>
      <c r="AG21" s="32" t="str">
        <f>IF('Merit Badges'!J21="","",1)</f>
        <v/>
      </c>
      <c r="AH21" s="32" t="str">
        <f>IF(COUNTA('Merit Badges'!K21:L21)&gt;=1,1,"")</f>
        <v/>
      </c>
      <c r="AI21" s="32" t="str">
        <f>IF(COUNTA('Merit Badges'!M21:N21)&gt;=1,1,"")</f>
        <v/>
      </c>
      <c r="AJ21" s="32" t="str">
        <f>IF('Merit Badges'!O21="","",1)</f>
        <v/>
      </c>
      <c r="AK21" s="32" t="str">
        <f>IF(COUNTA('Merit Badges'!P21:R21)&gt;=1,1,"")</f>
        <v/>
      </c>
      <c r="AL21" s="32" t="str">
        <f>IF('Merit Badges'!S21="","",1)</f>
        <v/>
      </c>
      <c r="AM21" s="113" t="str">
        <f>IF('Merit Badges'!T21="","",1)</f>
        <v/>
      </c>
      <c r="AN21" s="33" t="str">
        <f>IF('Merit Badges'!U21="","",1)</f>
        <v/>
      </c>
    </row>
    <row r="22" spans="1:40" x14ac:dyDescent="0.3">
      <c r="A22" s="31" t="str">
        <f>IF(Requirements!A22="","",Requirements!A22)</f>
        <v/>
      </c>
      <c r="B22" s="33" t="str">
        <f>IF(Requirements!B22="","",Requirements!B22)</f>
        <v/>
      </c>
      <c r="C22" s="37"/>
      <c r="D22" s="2" t="str">
        <f>IF(A22="","",COUNTA('Merit Badges'!D22:U22))</f>
        <v/>
      </c>
      <c r="E22" s="2" t="str">
        <f>IF(A22="","",COUNTA('Merit Badges'!D22:EM22))</f>
        <v/>
      </c>
      <c r="F22" s="77"/>
      <c r="G22" s="76" t="str">
        <f t="shared" si="2"/>
        <v/>
      </c>
      <c r="H22" s="2" t="str">
        <f t="shared" si="3"/>
        <v/>
      </c>
      <c r="I22" s="79" t="str">
        <f t="shared" si="4"/>
        <v/>
      </c>
      <c r="J22" s="81" t="str">
        <f t="shared" si="5"/>
        <v/>
      </c>
      <c r="K22" s="2" t="str">
        <f t="shared" si="6"/>
        <v/>
      </c>
      <c r="L22" s="80" t="str">
        <f t="shared" si="7"/>
        <v/>
      </c>
      <c r="M22" s="82" t="str">
        <f t="shared" si="8"/>
        <v/>
      </c>
      <c r="N22" s="2" t="str">
        <f t="shared" si="9"/>
        <v/>
      </c>
      <c r="O22" s="2" t="str">
        <f t="shared" si="10"/>
        <v/>
      </c>
      <c r="P22" s="37"/>
      <c r="Q22" s="76" t="str">
        <f>IF('Ranks-Earned'!I22="","",IF($E22&gt;21,IF($E22&lt;=26,$E22,26),""))</f>
        <v/>
      </c>
      <c r="R22" s="76" t="str">
        <f>IF('Ranks-Earned'!J22="","",IF($E22&gt;26,IF($E22&lt;=31,$E22,31),""))</f>
        <v/>
      </c>
      <c r="S22" s="76" t="str">
        <f>IF('Ranks-Earned'!K22="","",IF($E22&gt;31,IF($E22&lt;=36,$E22,36),""))</f>
        <v/>
      </c>
      <c r="T22" s="76" t="str">
        <f>IF('Ranks-Earned'!L22="","",IF($E22&gt;36,IF($E22&lt;=41,$E22,41),""))</f>
        <v/>
      </c>
      <c r="U22" s="76" t="str">
        <f>IF('Ranks-Earned'!M22="","",IF($E22&gt;41,IF($E22&lt;=46,$E22,46),""))</f>
        <v/>
      </c>
      <c r="V22" s="76" t="str">
        <f>IF('Ranks-Earned'!N22="","",IF($E22&gt;46,IF($E22&lt;=51,$E22,51),""))</f>
        <v/>
      </c>
      <c r="W22" s="76" t="str">
        <f>IF('Ranks-Earned'!O22="","",IF($E22&gt;51,IF($E22&lt;=56,$E22,56),""))</f>
        <v/>
      </c>
      <c r="X22" s="76" t="str">
        <f>IF('Ranks-Earned'!P22="","",IF($E22&gt;56,IF($E22&lt;=61,$E22,61),""))</f>
        <v/>
      </c>
      <c r="Y22" s="76" t="str">
        <f>IF('Ranks-Earned'!Q22="","",IF($E22&gt;61,IF($E22&lt;=66,$E22,66),""))</f>
        <v/>
      </c>
      <c r="Z22" s="37"/>
      <c r="AA22" s="31" t="str">
        <f>IF('Merit Badges'!D22="","",1)</f>
        <v/>
      </c>
      <c r="AB22" s="32" t="str">
        <f>IF('Merit Badges'!E22="","",1)</f>
        <v/>
      </c>
      <c r="AC22" s="32" t="str">
        <f>IF('Merit Badges'!F22="","",1)</f>
        <v/>
      </c>
      <c r="AD22" s="32" t="str">
        <f>IF('Merit Badges'!G22="","",1)</f>
        <v/>
      </c>
      <c r="AE22" s="32" t="str">
        <f>IF('Merit Badges'!H22="","",1)</f>
        <v/>
      </c>
      <c r="AF22" s="32" t="str">
        <f>IF('Merit Badges'!I22="","",1)</f>
        <v/>
      </c>
      <c r="AG22" s="32" t="str">
        <f>IF('Merit Badges'!J22="","",1)</f>
        <v/>
      </c>
      <c r="AH22" s="32" t="str">
        <f>IF(COUNTA('Merit Badges'!K22:L22)&gt;=1,1,"")</f>
        <v/>
      </c>
      <c r="AI22" s="32" t="str">
        <f>IF(COUNTA('Merit Badges'!M22:N22)&gt;=1,1,"")</f>
        <v/>
      </c>
      <c r="AJ22" s="32" t="str">
        <f>IF('Merit Badges'!O22="","",1)</f>
        <v/>
      </c>
      <c r="AK22" s="32" t="str">
        <f>IF(COUNTA('Merit Badges'!P22:R22)&gt;=1,1,"")</f>
        <v/>
      </c>
      <c r="AL22" s="32" t="str">
        <f>IF('Merit Badges'!S22="","",1)</f>
        <v/>
      </c>
      <c r="AM22" s="113" t="str">
        <f>IF('Merit Badges'!T22="","",1)</f>
        <v/>
      </c>
      <c r="AN22" s="33" t="str">
        <f>IF('Merit Badges'!U22="","",1)</f>
        <v/>
      </c>
    </row>
    <row r="23" spans="1:40" x14ac:dyDescent="0.3">
      <c r="A23" s="31" t="str">
        <f>IF(Requirements!A23="","",Requirements!A23)</f>
        <v/>
      </c>
      <c r="B23" s="33" t="str">
        <f>IF(Requirements!B23="","",Requirements!B23)</f>
        <v/>
      </c>
      <c r="C23" s="37"/>
      <c r="D23" s="2" t="str">
        <f>IF(A23="","",COUNTA('Merit Badges'!D23:U23))</f>
        <v/>
      </c>
      <c r="E23" s="2" t="str">
        <f>IF(A23="","",COUNTA('Merit Badges'!D23:EM23))</f>
        <v/>
      </c>
      <c r="F23" s="77"/>
      <c r="G23" s="76" t="str">
        <f t="shared" si="2"/>
        <v/>
      </c>
      <c r="H23" s="2" t="str">
        <f t="shared" si="3"/>
        <v/>
      </c>
      <c r="I23" s="79" t="str">
        <f t="shared" si="4"/>
        <v/>
      </c>
      <c r="J23" s="81" t="str">
        <f t="shared" si="5"/>
        <v/>
      </c>
      <c r="K23" s="2" t="str">
        <f t="shared" si="6"/>
        <v/>
      </c>
      <c r="L23" s="80" t="str">
        <f t="shared" si="7"/>
        <v/>
      </c>
      <c r="M23" s="82" t="str">
        <f t="shared" si="8"/>
        <v/>
      </c>
      <c r="N23" s="2" t="str">
        <f t="shared" si="9"/>
        <v/>
      </c>
      <c r="O23" s="2" t="str">
        <f t="shared" si="10"/>
        <v/>
      </c>
      <c r="P23" s="37"/>
      <c r="Q23" s="76" t="str">
        <f>IF('Ranks-Earned'!I23="","",IF($E23&gt;21,IF($E23&lt;=26,$E23,26),""))</f>
        <v/>
      </c>
      <c r="R23" s="76" t="str">
        <f>IF('Ranks-Earned'!J23="","",IF($E23&gt;26,IF($E23&lt;=31,$E23,31),""))</f>
        <v/>
      </c>
      <c r="S23" s="76" t="str">
        <f>IF('Ranks-Earned'!K23="","",IF($E23&gt;31,IF($E23&lt;=36,$E23,36),""))</f>
        <v/>
      </c>
      <c r="T23" s="76" t="str">
        <f>IF('Ranks-Earned'!L23="","",IF($E23&gt;36,IF($E23&lt;=41,$E23,41),""))</f>
        <v/>
      </c>
      <c r="U23" s="76" t="str">
        <f>IF('Ranks-Earned'!M23="","",IF($E23&gt;41,IF($E23&lt;=46,$E23,46),""))</f>
        <v/>
      </c>
      <c r="V23" s="76" t="str">
        <f>IF('Ranks-Earned'!N23="","",IF($E23&gt;46,IF($E23&lt;=51,$E23,51),""))</f>
        <v/>
      </c>
      <c r="W23" s="76" t="str">
        <f>IF('Ranks-Earned'!O23="","",IF($E23&gt;51,IF($E23&lt;=56,$E23,56),""))</f>
        <v/>
      </c>
      <c r="X23" s="76" t="str">
        <f>IF('Ranks-Earned'!P23="","",IF($E23&gt;56,IF($E23&lt;=61,$E23,61),""))</f>
        <v/>
      </c>
      <c r="Y23" s="76" t="str">
        <f>IF('Ranks-Earned'!Q23="","",IF($E23&gt;61,IF($E23&lt;=66,$E23,66),""))</f>
        <v/>
      </c>
      <c r="Z23" s="37"/>
      <c r="AA23" s="31" t="str">
        <f>IF('Merit Badges'!D23="","",1)</f>
        <v/>
      </c>
      <c r="AB23" s="32" t="str">
        <f>IF('Merit Badges'!E23="","",1)</f>
        <v/>
      </c>
      <c r="AC23" s="32" t="str">
        <f>IF('Merit Badges'!F23="","",1)</f>
        <v/>
      </c>
      <c r="AD23" s="32" t="str">
        <f>IF('Merit Badges'!G23="","",1)</f>
        <v/>
      </c>
      <c r="AE23" s="32" t="str">
        <f>IF('Merit Badges'!H23="","",1)</f>
        <v/>
      </c>
      <c r="AF23" s="32" t="str">
        <f>IF('Merit Badges'!I23="","",1)</f>
        <v/>
      </c>
      <c r="AG23" s="32" t="str">
        <f>IF('Merit Badges'!J23="","",1)</f>
        <v/>
      </c>
      <c r="AH23" s="32" t="str">
        <f>IF(COUNTA('Merit Badges'!K23:L23)&gt;=1,1,"")</f>
        <v/>
      </c>
      <c r="AI23" s="32" t="str">
        <f>IF(COUNTA('Merit Badges'!M23:N23)&gt;=1,1,"")</f>
        <v/>
      </c>
      <c r="AJ23" s="32" t="str">
        <f>IF('Merit Badges'!O23="","",1)</f>
        <v/>
      </c>
      <c r="AK23" s="32" t="str">
        <f>IF(COUNTA('Merit Badges'!P23:R23)&gt;=1,1,"")</f>
        <v/>
      </c>
      <c r="AL23" s="32" t="str">
        <f>IF('Merit Badges'!S23="","",1)</f>
        <v/>
      </c>
      <c r="AM23" s="113" t="str">
        <f>IF('Merit Badges'!T23="","",1)</f>
        <v/>
      </c>
      <c r="AN23" s="33" t="str">
        <f>IF('Merit Badges'!U23="","",1)</f>
        <v/>
      </c>
    </row>
    <row r="24" spans="1:40" x14ac:dyDescent="0.3">
      <c r="A24" s="31" t="str">
        <f>IF(Requirements!A24="","",Requirements!A24)</f>
        <v/>
      </c>
      <c r="B24" s="33" t="str">
        <f>IF(Requirements!B24="","",Requirements!B24)</f>
        <v/>
      </c>
      <c r="C24" s="37"/>
      <c r="D24" s="2" t="str">
        <f>IF(A24="","",COUNTA('Merit Badges'!D24:U24))</f>
        <v/>
      </c>
      <c r="E24" s="2" t="str">
        <f>IF(A24="","",COUNTA('Merit Badges'!D24:EM24))</f>
        <v/>
      </c>
      <c r="F24" s="77"/>
      <c r="G24" s="76" t="str">
        <f t="shared" si="2"/>
        <v/>
      </c>
      <c r="H24" s="2" t="str">
        <f t="shared" si="3"/>
        <v/>
      </c>
      <c r="I24" s="79" t="str">
        <f t="shared" si="4"/>
        <v/>
      </c>
      <c r="J24" s="81" t="str">
        <f t="shared" si="5"/>
        <v/>
      </c>
      <c r="K24" s="2" t="str">
        <f t="shared" si="6"/>
        <v/>
      </c>
      <c r="L24" s="80" t="str">
        <f t="shared" si="7"/>
        <v/>
      </c>
      <c r="M24" s="82" t="str">
        <f t="shared" si="8"/>
        <v/>
      </c>
      <c r="N24" s="2" t="str">
        <f t="shared" si="9"/>
        <v/>
      </c>
      <c r="O24" s="2" t="str">
        <f t="shared" si="10"/>
        <v/>
      </c>
      <c r="P24" s="37"/>
      <c r="Q24" s="76" t="str">
        <f>IF('Ranks-Earned'!I24="","",IF($E24&gt;21,IF($E24&lt;=26,$E24,26),""))</f>
        <v/>
      </c>
      <c r="R24" s="76" t="str">
        <f>IF('Ranks-Earned'!J24="","",IF($E24&gt;26,IF($E24&lt;=31,$E24,31),""))</f>
        <v/>
      </c>
      <c r="S24" s="76" t="str">
        <f>IF('Ranks-Earned'!K24="","",IF($E24&gt;31,IF($E24&lt;=36,$E24,36),""))</f>
        <v/>
      </c>
      <c r="T24" s="76" t="str">
        <f>IF('Ranks-Earned'!L24="","",IF($E24&gt;36,IF($E24&lt;=41,$E24,41),""))</f>
        <v/>
      </c>
      <c r="U24" s="76" t="str">
        <f>IF('Ranks-Earned'!M24="","",IF($E24&gt;41,IF($E24&lt;=46,$E24,46),""))</f>
        <v/>
      </c>
      <c r="V24" s="76" t="str">
        <f>IF('Ranks-Earned'!N24="","",IF($E24&gt;46,IF($E24&lt;=51,$E24,51),""))</f>
        <v/>
      </c>
      <c r="W24" s="76" t="str">
        <f>IF('Ranks-Earned'!O24="","",IF($E24&gt;51,IF($E24&lt;=56,$E24,56),""))</f>
        <v/>
      </c>
      <c r="X24" s="76" t="str">
        <f>IF('Ranks-Earned'!P24="","",IF($E24&gt;56,IF($E24&lt;=61,$E24,61),""))</f>
        <v/>
      </c>
      <c r="Y24" s="76" t="str">
        <f>IF('Ranks-Earned'!Q24="","",IF($E24&gt;61,IF($E24&lt;=66,$E24,66),""))</f>
        <v/>
      </c>
      <c r="Z24" s="37"/>
      <c r="AA24" s="31" t="str">
        <f>IF('Merit Badges'!D24="","",1)</f>
        <v/>
      </c>
      <c r="AB24" s="32" t="str">
        <f>IF('Merit Badges'!E24="","",1)</f>
        <v/>
      </c>
      <c r="AC24" s="32" t="str">
        <f>IF('Merit Badges'!F24="","",1)</f>
        <v/>
      </c>
      <c r="AD24" s="32" t="str">
        <f>IF('Merit Badges'!G24="","",1)</f>
        <v/>
      </c>
      <c r="AE24" s="32" t="str">
        <f>IF('Merit Badges'!H24="","",1)</f>
        <v/>
      </c>
      <c r="AF24" s="32" t="str">
        <f>IF('Merit Badges'!I24="","",1)</f>
        <v/>
      </c>
      <c r="AG24" s="32" t="str">
        <f>IF('Merit Badges'!J24="","",1)</f>
        <v/>
      </c>
      <c r="AH24" s="32" t="str">
        <f>IF(COUNTA('Merit Badges'!K24:L24)&gt;=1,1,"")</f>
        <v/>
      </c>
      <c r="AI24" s="32" t="str">
        <f>IF(COUNTA('Merit Badges'!M24:N24)&gt;=1,1,"")</f>
        <v/>
      </c>
      <c r="AJ24" s="32" t="str">
        <f>IF('Merit Badges'!O24="","",1)</f>
        <v/>
      </c>
      <c r="AK24" s="32" t="str">
        <f>IF(COUNTA('Merit Badges'!P24:R24)&gt;=1,1,"")</f>
        <v/>
      </c>
      <c r="AL24" s="32" t="str">
        <f>IF('Merit Badges'!S24="","",1)</f>
        <v/>
      </c>
      <c r="AM24" s="113" t="str">
        <f>IF('Merit Badges'!T24="","",1)</f>
        <v/>
      </c>
      <c r="AN24" s="33" t="str">
        <f>IF('Merit Badges'!U24="","",1)</f>
        <v/>
      </c>
    </row>
    <row r="25" spans="1:40" x14ac:dyDescent="0.3">
      <c r="A25" s="31" t="str">
        <f>IF(Requirements!A25="","",Requirements!A25)</f>
        <v/>
      </c>
      <c r="B25" s="33" t="str">
        <f>IF(Requirements!B25="","",Requirements!B25)</f>
        <v/>
      </c>
      <c r="C25" s="37"/>
      <c r="D25" s="2" t="str">
        <f>IF(A25="","",COUNTA('Merit Badges'!D25:U25))</f>
        <v/>
      </c>
      <c r="E25" s="2" t="str">
        <f>IF(A25="","",COUNTA('Merit Badges'!D25:EM25))</f>
        <v/>
      </c>
      <c r="F25" s="77"/>
      <c r="G25" s="76" t="str">
        <f t="shared" si="2"/>
        <v/>
      </c>
      <c r="H25" s="2" t="str">
        <f t="shared" si="3"/>
        <v/>
      </c>
      <c r="I25" s="79" t="str">
        <f t="shared" si="4"/>
        <v/>
      </c>
      <c r="J25" s="81" t="str">
        <f t="shared" si="5"/>
        <v/>
      </c>
      <c r="K25" s="2" t="str">
        <f t="shared" si="6"/>
        <v/>
      </c>
      <c r="L25" s="80" t="str">
        <f t="shared" si="7"/>
        <v/>
      </c>
      <c r="M25" s="82" t="str">
        <f t="shared" si="8"/>
        <v/>
      </c>
      <c r="N25" s="2" t="str">
        <f t="shared" si="9"/>
        <v/>
      </c>
      <c r="O25" s="2" t="str">
        <f t="shared" si="10"/>
        <v/>
      </c>
      <c r="P25" s="37"/>
      <c r="Q25" s="76" t="str">
        <f>IF('Ranks-Earned'!I25="","",IF($E25&gt;21,IF($E25&lt;=26,$E25,26),""))</f>
        <v/>
      </c>
      <c r="R25" s="76" t="str">
        <f>IF('Ranks-Earned'!J25="","",IF($E25&gt;26,IF($E25&lt;=31,$E25,31),""))</f>
        <v/>
      </c>
      <c r="S25" s="76" t="str">
        <f>IF('Ranks-Earned'!K25="","",IF($E25&gt;31,IF($E25&lt;=36,$E25,36),""))</f>
        <v/>
      </c>
      <c r="T25" s="76" t="str">
        <f>IF('Ranks-Earned'!L25="","",IF($E25&gt;36,IF($E25&lt;=41,$E25,41),""))</f>
        <v/>
      </c>
      <c r="U25" s="76" t="str">
        <f>IF('Ranks-Earned'!M25="","",IF($E25&gt;41,IF($E25&lt;=46,$E25,46),""))</f>
        <v/>
      </c>
      <c r="V25" s="76" t="str">
        <f>IF('Ranks-Earned'!N25="","",IF($E25&gt;46,IF($E25&lt;=51,$E25,51),""))</f>
        <v/>
      </c>
      <c r="W25" s="76" t="str">
        <f>IF('Ranks-Earned'!O25="","",IF($E25&gt;51,IF($E25&lt;=56,$E25,56),""))</f>
        <v/>
      </c>
      <c r="X25" s="76" t="str">
        <f>IF('Ranks-Earned'!P25="","",IF($E25&gt;56,IF($E25&lt;=61,$E25,61),""))</f>
        <v/>
      </c>
      <c r="Y25" s="76" t="str">
        <f>IF('Ranks-Earned'!Q25="","",IF($E25&gt;61,IF($E25&lt;=66,$E25,66),""))</f>
        <v/>
      </c>
      <c r="Z25" s="37"/>
      <c r="AA25" s="31" t="str">
        <f>IF('Merit Badges'!D25="","",1)</f>
        <v/>
      </c>
      <c r="AB25" s="32" t="str">
        <f>IF('Merit Badges'!E25="","",1)</f>
        <v/>
      </c>
      <c r="AC25" s="32" t="str">
        <f>IF('Merit Badges'!F25="","",1)</f>
        <v/>
      </c>
      <c r="AD25" s="32" t="str">
        <f>IF('Merit Badges'!G25="","",1)</f>
        <v/>
      </c>
      <c r="AE25" s="32" t="str">
        <f>IF('Merit Badges'!H25="","",1)</f>
        <v/>
      </c>
      <c r="AF25" s="32" t="str">
        <f>IF('Merit Badges'!I25="","",1)</f>
        <v/>
      </c>
      <c r="AG25" s="32" t="str">
        <f>IF('Merit Badges'!J25="","",1)</f>
        <v/>
      </c>
      <c r="AH25" s="32" t="str">
        <f>IF(COUNTA('Merit Badges'!K25:L25)&gt;=1,1,"")</f>
        <v/>
      </c>
      <c r="AI25" s="32" t="str">
        <f>IF(COUNTA('Merit Badges'!M25:N25)&gt;=1,1,"")</f>
        <v/>
      </c>
      <c r="AJ25" s="32" t="str">
        <f>IF('Merit Badges'!O25="","",1)</f>
        <v/>
      </c>
      <c r="AK25" s="32" t="str">
        <f>IF(COUNTA('Merit Badges'!P25:R25)&gt;=1,1,"")</f>
        <v/>
      </c>
      <c r="AL25" s="32" t="str">
        <f>IF('Merit Badges'!S25="","",1)</f>
        <v/>
      </c>
      <c r="AM25" s="113" t="str">
        <f>IF('Merit Badges'!T25="","",1)</f>
        <v/>
      </c>
      <c r="AN25" s="33" t="str">
        <f>IF('Merit Badges'!U25="","",1)</f>
        <v/>
      </c>
    </row>
    <row r="26" spans="1:40" x14ac:dyDescent="0.3">
      <c r="A26" s="31" t="str">
        <f>IF(Requirements!A26="","",Requirements!A26)</f>
        <v/>
      </c>
      <c r="B26" s="33" t="str">
        <f>IF(Requirements!B26="","",Requirements!B26)</f>
        <v/>
      </c>
      <c r="C26" s="37"/>
      <c r="D26" s="2" t="str">
        <f>IF(A26="","",COUNTA('Merit Badges'!D26:U26))</f>
        <v/>
      </c>
      <c r="E26" s="2" t="str">
        <f>IF(A26="","",COUNTA('Merit Badges'!D26:EM26))</f>
        <v/>
      </c>
      <c r="F26" s="77"/>
      <c r="G26" s="76" t="str">
        <f t="shared" si="2"/>
        <v/>
      </c>
      <c r="H26" s="2" t="str">
        <f t="shared" si="3"/>
        <v/>
      </c>
      <c r="I26" s="79" t="str">
        <f t="shared" si="4"/>
        <v/>
      </c>
      <c r="J26" s="81" t="str">
        <f t="shared" si="5"/>
        <v/>
      </c>
      <c r="K26" s="2" t="str">
        <f t="shared" si="6"/>
        <v/>
      </c>
      <c r="L26" s="80" t="str">
        <f t="shared" si="7"/>
        <v/>
      </c>
      <c r="M26" s="82" t="str">
        <f t="shared" si="8"/>
        <v/>
      </c>
      <c r="N26" s="2" t="str">
        <f t="shared" si="9"/>
        <v/>
      </c>
      <c r="O26" s="2" t="str">
        <f t="shared" si="10"/>
        <v/>
      </c>
      <c r="P26" s="37"/>
      <c r="Q26" s="76" t="str">
        <f>IF('Ranks-Earned'!I26="","",IF($E26&gt;21,IF($E26&lt;=26,$E26,26),""))</f>
        <v/>
      </c>
      <c r="R26" s="76" t="str">
        <f>IF('Ranks-Earned'!J26="","",IF($E26&gt;26,IF($E26&lt;=31,$E26,31),""))</f>
        <v/>
      </c>
      <c r="S26" s="76" t="str">
        <f>IF('Ranks-Earned'!K26="","",IF($E26&gt;31,IF($E26&lt;=36,$E26,36),""))</f>
        <v/>
      </c>
      <c r="T26" s="76" t="str">
        <f>IF('Ranks-Earned'!L26="","",IF($E26&gt;36,IF($E26&lt;=41,$E26,41),""))</f>
        <v/>
      </c>
      <c r="U26" s="76" t="str">
        <f>IF('Ranks-Earned'!M26="","",IF($E26&gt;41,IF($E26&lt;=46,$E26,46),""))</f>
        <v/>
      </c>
      <c r="V26" s="76" t="str">
        <f>IF('Ranks-Earned'!N26="","",IF($E26&gt;46,IF($E26&lt;=51,$E26,51),""))</f>
        <v/>
      </c>
      <c r="W26" s="76" t="str">
        <f>IF('Ranks-Earned'!O26="","",IF($E26&gt;51,IF($E26&lt;=56,$E26,56),""))</f>
        <v/>
      </c>
      <c r="X26" s="76" t="str">
        <f>IF('Ranks-Earned'!P26="","",IF($E26&gt;56,IF($E26&lt;=61,$E26,61),""))</f>
        <v/>
      </c>
      <c r="Y26" s="76" t="str">
        <f>IF('Ranks-Earned'!Q26="","",IF($E26&gt;61,IF($E26&lt;=66,$E26,66),""))</f>
        <v/>
      </c>
      <c r="Z26" s="37"/>
      <c r="AA26" s="31" t="str">
        <f>IF('Merit Badges'!D26="","",1)</f>
        <v/>
      </c>
      <c r="AB26" s="32" t="str">
        <f>IF('Merit Badges'!E26="","",1)</f>
        <v/>
      </c>
      <c r="AC26" s="32" t="str">
        <f>IF('Merit Badges'!F26="","",1)</f>
        <v/>
      </c>
      <c r="AD26" s="32" t="str">
        <f>IF('Merit Badges'!G26="","",1)</f>
        <v/>
      </c>
      <c r="AE26" s="32" t="str">
        <f>IF('Merit Badges'!H26="","",1)</f>
        <v/>
      </c>
      <c r="AF26" s="32" t="str">
        <f>IF('Merit Badges'!I26="","",1)</f>
        <v/>
      </c>
      <c r="AG26" s="32" t="str">
        <f>IF('Merit Badges'!J26="","",1)</f>
        <v/>
      </c>
      <c r="AH26" s="32" t="str">
        <f>IF(COUNTA('Merit Badges'!K26:L26)&gt;=1,1,"")</f>
        <v/>
      </c>
      <c r="AI26" s="32" t="str">
        <f>IF(COUNTA('Merit Badges'!M26:N26)&gt;=1,1,"")</f>
        <v/>
      </c>
      <c r="AJ26" s="32" t="str">
        <f>IF('Merit Badges'!O26="","",1)</f>
        <v/>
      </c>
      <c r="AK26" s="32" t="str">
        <f>IF(COUNTA('Merit Badges'!P26:R26)&gt;=1,1,"")</f>
        <v/>
      </c>
      <c r="AL26" s="32" t="str">
        <f>IF('Merit Badges'!S26="","",1)</f>
        <v/>
      </c>
      <c r="AM26" s="113" t="str">
        <f>IF('Merit Badges'!T26="","",1)</f>
        <v/>
      </c>
      <c r="AN26" s="33" t="str">
        <f>IF('Merit Badges'!U26="","",1)</f>
        <v/>
      </c>
    </row>
    <row r="27" spans="1:40" x14ac:dyDescent="0.3">
      <c r="A27" s="31" t="str">
        <f>IF(Requirements!A27="","",Requirements!A27)</f>
        <v/>
      </c>
      <c r="B27" s="33" t="str">
        <f>IF(Requirements!B27="","",Requirements!B27)</f>
        <v/>
      </c>
      <c r="C27" s="37"/>
      <c r="D27" s="2" t="str">
        <f>IF(A27="","",COUNTA('Merit Badges'!D27:U27))</f>
        <v/>
      </c>
      <c r="E27" s="2" t="str">
        <f>IF(A27="","",COUNTA('Merit Badges'!D27:EM27))</f>
        <v/>
      </c>
      <c r="F27" s="77"/>
      <c r="G27" s="76" t="str">
        <f t="shared" si="2"/>
        <v/>
      </c>
      <c r="H27" s="2" t="str">
        <f t="shared" si="3"/>
        <v/>
      </c>
      <c r="I27" s="79" t="str">
        <f t="shared" si="4"/>
        <v/>
      </c>
      <c r="J27" s="81" t="str">
        <f t="shared" si="5"/>
        <v/>
      </c>
      <c r="K27" s="2" t="str">
        <f t="shared" si="6"/>
        <v/>
      </c>
      <c r="L27" s="80" t="str">
        <f t="shared" si="7"/>
        <v/>
      </c>
      <c r="M27" s="82" t="str">
        <f t="shared" si="8"/>
        <v/>
      </c>
      <c r="N27" s="2" t="str">
        <f t="shared" si="9"/>
        <v/>
      </c>
      <c r="O27" s="2" t="str">
        <f t="shared" si="10"/>
        <v/>
      </c>
      <c r="P27" s="37"/>
      <c r="Q27" s="76" t="str">
        <f>IF('Ranks-Earned'!I27="","",IF($E27&gt;21,IF($E27&lt;=26,$E27,26),""))</f>
        <v/>
      </c>
      <c r="R27" s="76" t="str">
        <f>IF('Ranks-Earned'!J27="","",IF($E27&gt;26,IF($E27&lt;=31,$E27,31),""))</f>
        <v/>
      </c>
      <c r="S27" s="76" t="str">
        <f>IF('Ranks-Earned'!K27="","",IF($E27&gt;31,IF($E27&lt;=36,$E27,36),""))</f>
        <v/>
      </c>
      <c r="T27" s="76" t="str">
        <f>IF('Ranks-Earned'!L27="","",IF($E27&gt;36,IF($E27&lt;=41,$E27,41),""))</f>
        <v/>
      </c>
      <c r="U27" s="76" t="str">
        <f>IF('Ranks-Earned'!M27="","",IF($E27&gt;41,IF($E27&lt;=46,$E27,46),""))</f>
        <v/>
      </c>
      <c r="V27" s="76" t="str">
        <f>IF('Ranks-Earned'!N27="","",IF($E27&gt;46,IF($E27&lt;=51,$E27,51),""))</f>
        <v/>
      </c>
      <c r="W27" s="76" t="str">
        <f>IF('Ranks-Earned'!O27="","",IF($E27&gt;51,IF($E27&lt;=56,$E27,56),""))</f>
        <v/>
      </c>
      <c r="X27" s="76" t="str">
        <f>IF('Ranks-Earned'!P27="","",IF($E27&gt;56,IF($E27&lt;=61,$E27,61),""))</f>
        <v/>
      </c>
      <c r="Y27" s="76" t="str">
        <f>IF('Ranks-Earned'!Q27="","",IF($E27&gt;61,IF($E27&lt;=66,$E27,66),""))</f>
        <v/>
      </c>
      <c r="Z27" s="37"/>
      <c r="AA27" s="31" t="str">
        <f>IF('Merit Badges'!D27="","",1)</f>
        <v/>
      </c>
      <c r="AB27" s="32" t="str">
        <f>IF('Merit Badges'!E27="","",1)</f>
        <v/>
      </c>
      <c r="AC27" s="32" t="str">
        <f>IF('Merit Badges'!F27="","",1)</f>
        <v/>
      </c>
      <c r="AD27" s="32" t="str">
        <f>IF('Merit Badges'!G27="","",1)</f>
        <v/>
      </c>
      <c r="AE27" s="32" t="str">
        <f>IF('Merit Badges'!H27="","",1)</f>
        <v/>
      </c>
      <c r="AF27" s="32" t="str">
        <f>IF('Merit Badges'!I27="","",1)</f>
        <v/>
      </c>
      <c r="AG27" s="32" t="str">
        <f>IF('Merit Badges'!J27="","",1)</f>
        <v/>
      </c>
      <c r="AH27" s="32" t="str">
        <f>IF(COUNTA('Merit Badges'!K27:L27)&gt;=1,1,"")</f>
        <v/>
      </c>
      <c r="AI27" s="32" t="str">
        <f>IF(COUNTA('Merit Badges'!M27:N27)&gt;=1,1,"")</f>
        <v/>
      </c>
      <c r="AJ27" s="32" t="str">
        <f>IF('Merit Badges'!O27="","",1)</f>
        <v/>
      </c>
      <c r="AK27" s="32" t="str">
        <f>IF(COUNTA('Merit Badges'!P27:R27)&gt;=1,1,"")</f>
        <v/>
      </c>
      <c r="AL27" s="32" t="str">
        <f>IF('Merit Badges'!S27="","",1)</f>
        <v/>
      </c>
      <c r="AM27" s="113" t="str">
        <f>IF('Merit Badges'!T27="","",1)</f>
        <v/>
      </c>
      <c r="AN27" s="33" t="str">
        <f>IF('Merit Badges'!U27="","",1)</f>
        <v/>
      </c>
    </row>
    <row r="28" spans="1:40" x14ac:dyDescent="0.3">
      <c r="A28" s="31" t="str">
        <f>IF(Requirements!A28="","",Requirements!A28)</f>
        <v/>
      </c>
      <c r="B28" s="33" t="str">
        <f>IF(Requirements!B28="","",Requirements!B28)</f>
        <v/>
      </c>
      <c r="C28" s="37"/>
      <c r="D28" s="2" t="str">
        <f>IF(A28="","",COUNTA('Merit Badges'!D28:U28))</f>
        <v/>
      </c>
      <c r="E28" s="2" t="str">
        <f>IF(A28="","",COUNTA('Merit Badges'!D28:EM28))</f>
        <v/>
      </c>
      <c r="F28" s="77"/>
      <c r="G28" s="76" t="str">
        <f t="shared" si="2"/>
        <v/>
      </c>
      <c r="H28" s="2" t="str">
        <f t="shared" si="3"/>
        <v/>
      </c>
      <c r="I28" s="79" t="str">
        <f t="shared" si="4"/>
        <v/>
      </c>
      <c r="J28" s="81" t="str">
        <f t="shared" si="5"/>
        <v/>
      </c>
      <c r="K28" s="2" t="str">
        <f t="shared" si="6"/>
        <v/>
      </c>
      <c r="L28" s="80" t="str">
        <f t="shared" si="7"/>
        <v/>
      </c>
      <c r="M28" s="82" t="str">
        <f t="shared" si="8"/>
        <v/>
      </c>
      <c r="N28" s="2" t="str">
        <f t="shared" si="9"/>
        <v/>
      </c>
      <c r="O28" s="2" t="str">
        <f t="shared" si="10"/>
        <v/>
      </c>
      <c r="P28" s="37"/>
      <c r="Q28" s="76" t="str">
        <f>IF('Ranks-Earned'!I28="","",IF($E28&gt;21,IF($E28&lt;=26,$E28,26),""))</f>
        <v/>
      </c>
      <c r="R28" s="76" t="str">
        <f>IF('Ranks-Earned'!J28="","",IF($E28&gt;26,IF($E28&lt;=31,$E28,31),""))</f>
        <v/>
      </c>
      <c r="S28" s="76" t="str">
        <f>IF('Ranks-Earned'!K28="","",IF($E28&gt;31,IF($E28&lt;=36,$E28,36),""))</f>
        <v/>
      </c>
      <c r="T28" s="76" t="str">
        <f>IF('Ranks-Earned'!L28="","",IF($E28&gt;36,IF($E28&lt;=41,$E28,41),""))</f>
        <v/>
      </c>
      <c r="U28" s="76" t="str">
        <f>IF('Ranks-Earned'!M28="","",IF($E28&gt;41,IF($E28&lt;=46,$E28,46),""))</f>
        <v/>
      </c>
      <c r="V28" s="76" t="str">
        <f>IF('Ranks-Earned'!N28="","",IF($E28&gt;46,IF($E28&lt;=51,$E28,51),""))</f>
        <v/>
      </c>
      <c r="W28" s="76" t="str">
        <f>IF('Ranks-Earned'!O28="","",IF($E28&gt;51,IF($E28&lt;=56,$E28,56),""))</f>
        <v/>
      </c>
      <c r="X28" s="76" t="str">
        <f>IF('Ranks-Earned'!P28="","",IF($E28&gt;56,IF($E28&lt;=61,$E28,61),""))</f>
        <v/>
      </c>
      <c r="Y28" s="76" t="str">
        <f>IF('Ranks-Earned'!Q28="","",IF($E28&gt;61,IF($E28&lt;=66,$E28,66),""))</f>
        <v/>
      </c>
      <c r="Z28" s="37"/>
      <c r="AA28" s="31" t="str">
        <f>IF('Merit Badges'!D28="","",1)</f>
        <v/>
      </c>
      <c r="AB28" s="32" t="str">
        <f>IF('Merit Badges'!E28="","",1)</f>
        <v/>
      </c>
      <c r="AC28" s="32" t="str">
        <f>IF('Merit Badges'!F28="","",1)</f>
        <v/>
      </c>
      <c r="AD28" s="32" t="str">
        <f>IF('Merit Badges'!G28="","",1)</f>
        <v/>
      </c>
      <c r="AE28" s="32" t="str">
        <f>IF('Merit Badges'!H28="","",1)</f>
        <v/>
      </c>
      <c r="AF28" s="32" t="str">
        <f>IF('Merit Badges'!I28="","",1)</f>
        <v/>
      </c>
      <c r="AG28" s="32" t="str">
        <f>IF('Merit Badges'!J28="","",1)</f>
        <v/>
      </c>
      <c r="AH28" s="32" t="str">
        <f>IF(COUNTA('Merit Badges'!K28:L28)&gt;=1,1,"")</f>
        <v/>
      </c>
      <c r="AI28" s="32" t="str">
        <f>IF(COUNTA('Merit Badges'!M28:N28)&gt;=1,1,"")</f>
        <v/>
      </c>
      <c r="AJ28" s="32" t="str">
        <f>IF('Merit Badges'!O28="","",1)</f>
        <v/>
      </c>
      <c r="AK28" s="32" t="str">
        <f>IF(COUNTA('Merit Badges'!P28:R28)&gt;=1,1,"")</f>
        <v/>
      </c>
      <c r="AL28" s="32" t="str">
        <f>IF('Merit Badges'!S28="","",1)</f>
        <v/>
      </c>
      <c r="AM28" s="113" t="str">
        <f>IF('Merit Badges'!T28="","",1)</f>
        <v/>
      </c>
      <c r="AN28" s="33" t="str">
        <f>IF('Merit Badges'!U28="","",1)</f>
        <v/>
      </c>
    </row>
    <row r="29" spans="1:40" x14ac:dyDescent="0.3">
      <c r="A29" s="31" t="str">
        <f>IF(Requirements!A29="","",Requirements!A29)</f>
        <v/>
      </c>
      <c r="B29" s="33" t="str">
        <f>IF(Requirements!B29="","",Requirements!B29)</f>
        <v/>
      </c>
      <c r="C29" s="37"/>
      <c r="D29" s="2" t="str">
        <f>IF(A29="","",COUNTA('Merit Badges'!D29:U29))</f>
        <v/>
      </c>
      <c r="E29" s="2" t="str">
        <f>IF(A29="","",COUNTA('Merit Badges'!D29:EM29))</f>
        <v/>
      </c>
      <c r="F29" s="77"/>
      <c r="G29" s="76" t="str">
        <f t="shared" si="2"/>
        <v/>
      </c>
      <c r="H29" s="2" t="str">
        <f t="shared" si="3"/>
        <v/>
      </c>
      <c r="I29" s="79" t="str">
        <f t="shared" si="4"/>
        <v/>
      </c>
      <c r="J29" s="81" t="str">
        <f t="shared" si="5"/>
        <v/>
      </c>
      <c r="K29" s="2" t="str">
        <f t="shared" si="6"/>
        <v/>
      </c>
      <c r="L29" s="80" t="str">
        <f t="shared" si="7"/>
        <v/>
      </c>
      <c r="M29" s="82" t="str">
        <f t="shared" si="8"/>
        <v/>
      </c>
      <c r="N29" s="2" t="str">
        <f t="shared" si="9"/>
        <v/>
      </c>
      <c r="O29" s="2" t="str">
        <f t="shared" si="10"/>
        <v/>
      </c>
      <c r="P29" s="37"/>
      <c r="Q29" s="76" t="str">
        <f>IF('Ranks-Earned'!I29="","",IF($E29&gt;21,IF($E29&lt;=26,$E29,26),""))</f>
        <v/>
      </c>
      <c r="R29" s="76" t="str">
        <f>IF('Ranks-Earned'!J29="","",IF($E29&gt;26,IF($E29&lt;=31,$E29,31),""))</f>
        <v/>
      </c>
      <c r="S29" s="76" t="str">
        <f>IF('Ranks-Earned'!K29="","",IF($E29&gt;31,IF($E29&lt;=36,$E29,36),""))</f>
        <v/>
      </c>
      <c r="T29" s="76" t="str">
        <f>IF('Ranks-Earned'!L29="","",IF($E29&gt;36,IF($E29&lt;=41,$E29,41),""))</f>
        <v/>
      </c>
      <c r="U29" s="76" t="str">
        <f>IF('Ranks-Earned'!M29="","",IF($E29&gt;41,IF($E29&lt;=46,$E29,46),""))</f>
        <v/>
      </c>
      <c r="V29" s="76" t="str">
        <f>IF('Ranks-Earned'!N29="","",IF($E29&gt;46,IF($E29&lt;=51,$E29,51),""))</f>
        <v/>
      </c>
      <c r="W29" s="76" t="str">
        <f>IF('Ranks-Earned'!O29="","",IF($E29&gt;51,IF($E29&lt;=56,$E29,56),""))</f>
        <v/>
      </c>
      <c r="X29" s="76" t="str">
        <f>IF('Ranks-Earned'!P29="","",IF($E29&gt;56,IF($E29&lt;=61,$E29,61),""))</f>
        <v/>
      </c>
      <c r="Y29" s="76" t="str">
        <f>IF('Ranks-Earned'!Q29="","",IF($E29&gt;61,IF($E29&lt;=66,$E29,66),""))</f>
        <v/>
      </c>
      <c r="Z29" s="37"/>
      <c r="AA29" s="31" t="str">
        <f>IF('Merit Badges'!D29="","",1)</f>
        <v/>
      </c>
      <c r="AB29" s="32" t="str">
        <f>IF('Merit Badges'!E29="","",1)</f>
        <v/>
      </c>
      <c r="AC29" s="32" t="str">
        <f>IF('Merit Badges'!F29="","",1)</f>
        <v/>
      </c>
      <c r="AD29" s="32" t="str">
        <f>IF('Merit Badges'!G29="","",1)</f>
        <v/>
      </c>
      <c r="AE29" s="32" t="str">
        <f>IF('Merit Badges'!H29="","",1)</f>
        <v/>
      </c>
      <c r="AF29" s="32" t="str">
        <f>IF('Merit Badges'!I29="","",1)</f>
        <v/>
      </c>
      <c r="AG29" s="32" t="str">
        <f>IF('Merit Badges'!J29="","",1)</f>
        <v/>
      </c>
      <c r="AH29" s="32" t="str">
        <f>IF(COUNTA('Merit Badges'!K29:L29)&gt;=1,1,"")</f>
        <v/>
      </c>
      <c r="AI29" s="32" t="str">
        <f>IF(COUNTA('Merit Badges'!M29:N29)&gt;=1,1,"")</f>
        <v/>
      </c>
      <c r="AJ29" s="32" t="str">
        <f>IF('Merit Badges'!O29="","",1)</f>
        <v/>
      </c>
      <c r="AK29" s="32" t="str">
        <f>IF(COUNTA('Merit Badges'!P29:R29)&gt;=1,1,"")</f>
        <v/>
      </c>
      <c r="AL29" s="32" t="str">
        <f>IF('Merit Badges'!S29="","",1)</f>
        <v/>
      </c>
      <c r="AM29" s="113" t="str">
        <f>IF('Merit Badges'!T29="","",1)</f>
        <v/>
      </c>
      <c r="AN29" s="33" t="str">
        <f>IF('Merit Badges'!U29="","",1)</f>
        <v/>
      </c>
    </row>
    <row r="30" spans="1:40" x14ac:dyDescent="0.3">
      <c r="A30" s="31" t="str">
        <f>IF(Requirements!A30="","",Requirements!A30)</f>
        <v/>
      </c>
      <c r="B30" s="33" t="str">
        <f>IF(Requirements!B30="","",Requirements!B30)</f>
        <v/>
      </c>
      <c r="C30" s="37"/>
      <c r="D30" s="2" t="str">
        <f>IF(A30="","",COUNTA('Merit Badges'!D30:U30))</f>
        <v/>
      </c>
      <c r="E30" s="2" t="str">
        <f>IF(A30="","",COUNTA('Merit Badges'!D30:EM30))</f>
        <v/>
      </c>
      <c r="F30" s="77"/>
      <c r="G30" s="76" t="str">
        <f t="shared" si="2"/>
        <v/>
      </c>
      <c r="H30" s="2" t="str">
        <f t="shared" si="3"/>
        <v/>
      </c>
      <c r="I30" s="79" t="str">
        <f t="shared" si="4"/>
        <v/>
      </c>
      <c r="J30" s="81" t="str">
        <f t="shared" si="5"/>
        <v/>
      </c>
      <c r="K30" s="2" t="str">
        <f t="shared" si="6"/>
        <v/>
      </c>
      <c r="L30" s="80" t="str">
        <f t="shared" si="7"/>
        <v/>
      </c>
      <c r="M30" s="82" t="str">
        <f t="shared" si="8"/>
        <v/>
      </c>
      <c r="N30" s="2" t="str">
        <f t="shared" si="9"/>
        <v/>
      </c>
      <c r="O30" s="2" t="str">
        <f t="shared" si="10"/>
        <v/>
      </c>
      <c r="P30" s="37"/>
      <c r="Q30" s="76" t="str">
        <f>IF('Ranks-Earned'!I30="","",IF($E30&gt;21,IF($E30&lt;=26,$E30,26),""))</f>
        <v/>
      </c>
      <c r="R30" s="76" t="str">
        <f>IF('Ranks-Earned'!J30="","",IF($E30&gt;26,IF($E30&lt;=31,$E30,31),""))</f>
        <v/>
      </c>
      <c r="S30" s="76" t="str">
        <f>IF('Ranks-Earned'!K30="","",IF($E30&gt;31,IF($E30&lt;=36,$E30,36),""))</f>
        <v/>
      </c>
      <c r="T30" s="76" t="str">
        <f>IF('Ranks-Earned'!L30="","",IF($E30&gt;36,IF($E30&lt;=41,$E30,41),""))</f>
        <v/>
      </c>
      <c r="U30" s="76" t="str">
        <f>IF('Ranks-Earned'!M30="","",IF($E30&gt;41,IF($E30&lt;=46,$E30,46),""))</f>
        <v/>
      </c>
      <c r="V30" s="76" t="str">
        <f>IF('Ranks-Earned'!N30="","",IF($E30&gt;46,IF($E30&lt;=51,$E30,51),""))</f>
        <v/>
      </c>
      <c r="W30" s="76" t="str">
        <f>IF('Ranks-Earned'!O30="","",IF($E30&gt;51,IF($E30&lt;=56,$E30,56),""))</f>
        <v/>
      </c>
      <c r="X30" s="76" t="str">
        <f>IF('Ranks-Earned'!P30="","",IF($E30&gt;56,IF($E30&lt;=61,$E30,61),""))</f>
        <v/>
      </c>
      <c r="Y30" s="76" t="str">
        <f>IF('Ranks-Earned'!Q30="","",IF($E30&gt;61,IF($E30&lt;=66,$E30,66),""))</f>
        <v/>
      </c>
      <c r="Z30" s="37"/>
      <c r="AA30" s="31" t="str">
        <f>IF('Merit Badges'!D30="","",1)</f>
        <v/>
      </c>
      <c r="AB30" s="32" t="str">
        <f>IF('Merit Badges'!E30="","",1)</f>
        <v/>
      </c>
      <c r="AC30" s="32" t="str">
        <f>IF('Merit Badges'!F30="","",1)</f>
        <v/>
      </c>
      <c r="AD30" s="32" t="str">
        <f>IF('Merit Badges'!G30="","",1)</f>
        <v/>
      </c>
      <c r="AE30" s="32" t="str">
        <f>IF('Merit Badges'!H30="","",1)</f>
        <v/>
      </c>
      <c r="AF30" s="32" t="str">
        <f>IF('Merit Badges'!I30="","",1)</f>
        <v/>
      </c>
      <c r="AG30" s="32" t="str">
        <f>IF('Merit Badges'!J30="","",1)</f>
        <v/>
      </c>
      <c r="AH30" s="32" t="str">
        <f>IF(COUNTA('Merit Badges'!K30:L30)&gt;=1,1,"")</f>
        <v/>
      </c>
      <c r="AI30" s="32" t="str">
        <f>IF(COUNTA('Merit Badges'!M30:N30)&gt;=1,1,"")</f>
        <v/>
      </c>
      <c r="AJ30" s="32" t="str">
        <f>IF('Merit Badges'!O30="","",1)</f>
        <v/>
      </c>
      <c r="AK30" s="32" t="str">
        <f>IF(COUNTA('Merit Badges'!P30:R30)&gt;=1,1,"")</f>
        <v/>
      </c>
      <c r="AL30" s="32" t="str">
        <f>IF('Merit Badges'!S30="","",1)</f>
        <v/>
      </c>
      <c r="AM30" s="113" t="str">
        <f>IF('Merit Badges'!T30="","",1)</f>
        <v/>
      </c>
      <c r="AN30" s="33" t="str">
        <f>IF('Merit Badges'!U30="","",1)</f>
        <v/>
      </c>
    </row>
    <row r="31" spans="1:40" x14ac:dyDescent="0.3">
      <c r="A31" s="31" t="str">
        <f>IF(Requirements!A31="","",Requirements!A31)</f>
        <v/>
      </c>
      <c r="B31" s="33" t="str">
        <f>IF(Requirements!B31="","",Requirements!B31)</f>
        <v/>
      </c>
      <c r="C31" s="37"/>
      <c r="D31" s="2" t="str">
        <f>IF(A31="","",COUNTA('Merit Badges'!D31:U31))</f>
        <v/>
      </c>
      <c r="E31" s="2" t="str">
        <f>IF(A31="","",COUNTA('Merit Badges'!D31:EM31))</f>
        <v/>
      </c>
      <c r="F31" s="77"/>
      <c r="G31" s="76" t="str">
        <f t="shared" si="2"/>
        <v/>
      </c>
      <c r="H31" s="2" t="str">
        <f t="shared" si="3"/>
        <v/>
      </c>
      <c r="I31" s="79" t="str">
        <f t="shared" si="4"/>
        <v/>
      </c>
      <c r="J31" s="81" t="str">
        <f t="shared" si="5"/>
        <v/>
      </c>
      <c r="K31" s="2" t="str">
        <f t="shared" si="6"/>
        <v/>
      </c>
      <c r="L31" s="80" t="str">
        <f t="shared" si="7"/>
        <v/>
      </c>
      <c r="M31" s="82" t="str">
        <f t="shared" si="8"/>
        <v/>
      </c>
      <c r="N31" s="2" t="str">
        <f t="shared" si="9"/>
        <v/>
      </c>
      <c r="O31" s="2" t="str">
        <f t="shared" si="10"/>
        <v/>
      </c>
      <c r="P31" s="37"/>
      <c r="Q31" s="76" t="str">
        <f>IF('Ranks-Earned'!I31="","",IF($E31&gt;21,IF($E31&lt;=26,$E31,26),""))</f>
        <v/>
      </c>
      <c r="R31" s="76" t="str">
        <f>IF('Ranks-Earned'!J31="","",IF($E31&gt;26,IF($E31&lt;=31,$E31,31),""))</f>
        <v/>
      </c>
      <c r="S31" s="76" t="str">
        <f>IF('Ranks-Earned'!K31="","",IF($E31&gt;31,IF($E31&lt;=36,$E31,36),""))</f>
        <v/>
      </c>
      <c r="T31" s="76" t="str">
        <f>IF('Ranks-Earned'!L31="","",IF($E31&gt;36,IF($E31&lt;=41,$E31,41),""))</f>
        <v/>
      </c>
      <c r="U31" s="76" t="str">
        <f>IF('Ranks-Earned'!M31="","",IF($E31&gt;41,IF($E31&lt;=46,$E31,46),""))</f>
        <v/>
      </c>
      <c r="V31" s="76" t="str">
        <f>IF('Ranks-Earned'!N31="","",IF($E31&gt;46,IF($E31&lt;=51,$E31,51),""))</f>
        <v/>
      </c>
      <c r="W31" s="76" t="str">
        <f>IF('Ranks-Earned'!O31="","",IF($E31&gt;51,IF($E31&lt;=56,$E31,56),""))</f>
        <v/>
      </c>
      <c r="X31" s="76" t="str">
        <f>IF('Ranks-Earned'!P31="","",IF($E31&gt;56,IF($E31&lt;=61,$E31,61),""))</f>
        <v/>
      </c>
      <c r="Y31" s="76" t="str">
        <f>IF('Ranks-Earned'!Q31="","",IF($E31&gt;61,IF($E31&lt;=66,$E31,66),""))</f>
        <v/>
      </c>
      <c r="Z31" s="37"/>
      <c r="AA31" s="31" t="str">
        <f>IF('Merit Badges'!D31="","",1)</f>
        <v/>
      </c>
      <c r="AB31" s="32" t="str">
        <f>IF('Merit Badges'!E31="","",1)</f>
        <v/>
      </c>
      <c r="AC31" s="32" t="str">
        <f>IF('Merit Badges'!F31="","",1)</f>
        <v/>
      </c>
      <c r="AD31" s="32" t="str">
        <f>IF('Merit Badges'!G31="","",1)</f>
        <v/>
      </c>
      <c r="AE31" s="32" t="str">
        <f>IF('Merit Badges'!H31="","",1)</f>
        <v/>
      </c>
      <c r="AF31" s="32" t="str">
        <f>IF('Merit Badges'!I31="","",1)</f>
        <v/>
      </c>
      <c r="AG31" s="32" t="str">
        <f>IF('Merit Badges'!J31="","",1)</f>
        <v/>
      </c>
      <c r="AH31" s="32" t="str">
        <f>IF(COUNTA('Merit Badges'!K31:L31)&gt;=1,1,"")</f>
        <v/>
      </c>
      <c r="AI31" s="32" t="str">
        <f>IF(COUNTA('Merit Badges'!M31:N31)&gt;=1,1,"")</f>
        <v/>
      </c>
      <c r="AJ31" s="32" t="str">
        <f>IF('Merit Badges'!O31="","",1)</f>
        <v/>
      </c>
      <c r="AK31" s="32" t="str">
        <f>IF(COUNTA('Merit Badges'!P31:R31)&gt;=1,1,"")</f>
        <v/>
      </c>
      <c r="AL31" s="32" t="str">
        <f>IF('Merit Badges'!S31="","",1)</f>
        <v/>
      </c>
      <c r="AM31" s="113" t="str">
        <f>IF('Merit Badges'!T31="","",1)</f>
        <v/>
      </c>
      <c r="AN31" s="33" t="str">
        <f>IF('Merit Badges'!U31="","",1)</f>
        <v/>
      </c>
    </row>
    <row r="32" spans="1:40" x14ac:dyDescent="0.3">
      <c r="A32" s="31" t="str">
        <f>IF(Requirements!A32="","",Requirements!A32)</f>
        <v/>
      </c>
      <c r="B32" s="33" t="str">
        <f>IF(Requirements!B32="","",Requirements!B32)</f>
        <v/>
      </c>
      <c r="C32" s="37"/>
      <c r="D32" s="2" t="str">
        <f>IF(A32="","",COUNTA('Merit Badges'!D32:U32))</f>
        <v/>
      </c>
      <c r="E32" s="2" t="str">
        <f>IF(A32="","",COUNTA('Merit Badges'!D32:EM32))</f>
        <v/>
      </c>
      <c r="F32" s="77"/>
      <c r="G32" s="76" t="str">
        <f t="shared" si="2"/>
        <v/>
      </c>
      <c r="H32" s="2" t="str">
        <f t="shared" si="3"/>
        <v/>
      </c>
      <c r="I32" s="79" t="str">
        <f t="shared" si="4"/>
        <v/>
      </c>
      <c r="J32" s="81" t="str">
        <f t="shared" si="5"/>
        <v/>
      </c>
      <c r="K32" s="2" t="str">
        <f t="shared" si="6"/>
        <v/>
      </c>
      <c r="L32" s="80" t="str">
        <f t="shared" si="7"/>
        <v/>
      </c>
      <c r="M32" s="82" t="str">
        <f t="shared" si="8"/>
        <v/>
      </c>
      <c r="N32" s="2" t="str">
        <f t="shared" si="9"/>
        <v/>
      </c>
      <c r="O32" s="2" t="str">
        <f t="shared" si="10"/>
        <v/>
      </c>
      <c r="P32" s="37"/>
      <c r="Q32" s="76" t="str">
        <f>IF('Ranks-Earned'!I32="","",IF($E32&gt;21,IF($E32&lt;=26,$E32,26),""))</f>
        <v/>
      </c>
      <c r="R32" s="76" t="str">
        <f>IF('Ranks-Earned'!J32="","",IF($E32&gt;26,IF($E32&lt;=31,$E32,31),""))</f>
        <v/>
      </c>
      <c r="S32" s="76" t="str">
        <f>IF('Ranks-Earned'!K32="","",IF($E32&gt;31,IF($E32&lt;=36,$E32,36),""))</f>
        <v/>
      </c>
      <c r="T32" s="76" t="str">
        <f>IF('Ranks-Earned'!L32="","",IF($E32&gt;36,IF($E32&lt;=41,$E32,41),""))</f>
        <v/>
      </c>
      <c r="U32" s="76" t="str">
        <f>IF('Ranks-Earned'!M32="","",IF($E32&gt;41,IF($E32&lt;=46,$E32,46),""))</f>
        <v/>
      </c>
      <c r="V32" s="76" t="str">
        <f>IF('Ranks-Earned'!N32="","",IF($E32&gt;46,IF($E32&lt;=51,$E32,51),""))</f>
        <v/>
      </c>
      <c r="W32" s="76" t="str">
        <f>IF('Ranks-Earned'!O32="","",IF($E32&gt;51,IF($E32&lt;=56,$E32,56),""))</f>
        <v/>
      </c>
      <c r="X32" s="76" t="str">
        <f>IF('Ranks-Earned'!P32="","",IF($E32&gt;56,IF($E32&lt;=61,$E32,61),""))</f>
        <v/>
      </c>
      <c r="Y32" s="76" t="str">
        <f>IF('Ranks-Earned'!Q32="","",IF($E32&gt;61,IF($E32&lt;=66,$E32,66),""))</f>
        <v/>
      </c>
      <c r="Z32" s="37"/>
      <c r="AA32" s="31" t="str">
        <f>IF('Merit Badges'!D32="","",1)</f>
        <v/>
      </c>
      <c r="AB32" s="32" t="str">
        <f>IF('Merit Badges'!E32="","",1)</f>
        <v/>
      </c>
      <c r="AC32" s="32" t="str">
        <f>IF('Merit Badges'!F32="","",1)</f>
        <v/>
      </c>
      <c r="AD32" s="32" t="str">
        <f>IF('Merit Badges'!G32="","",1)</f>
        <v/>
      </c>
      <c r="AE32" s="32" t="str">
        <f>IF('Merit Badges'!H32="","",1)</f>
        <v/>
      </c>
      <c r="AF32" s="32" t="str">
        <f>IF('Merit Badges'!I32="","",1)</f>
        <v/>
      </c>
      <c r="AG32" s="32" t="str">
        <f>IF('Merit Badges'!J32="","",1)</f>
        <v/>
      </c>
      <c r="AH32" s="32" t="str">
        <f>IF(COUNTA('Merit Badges'!K32:L32)&gt;=1,1,"")</f>
        <v/>
      </c>
      <c r="AI32" s="32" t="str">
        <f>IF(COUNTA('Merit Badges'!M32:N32)&gt;=1,1,"")</f>
        <v/>
      </c>
      <c r="AJ32" s="32" t="str">
        <f>IF('Merit Badges'!O32="","",1)</f>
        <v/>
      </c>
      <c r="AK32" s="32" t="str">
        <f>IF(COUNTA('Merit Badges'!P32:R32)&gt;=1,1,"")</f>
        <v/>
      </c>
      <c r="AL32" s="32" t="str">
        <f>IF('Merit Badges'!S32="","",1)</f>
        <v/>
      </c>
      <c r="AM32" s="113" t="str">
        <f>IF('Merit Badges'!T32="","",1)</f>
        <v/>
      </c>
      <c r="AN32" s="33" t="str">
        <f>IF('Merit Badges'!U32="","",1)</f>
        <v/>
      </c>
    </row>
    <row r="33" spans="1:40" x14ac:dyDescent="0.3">
      <c r="A33" s="31" t="str">
        <f>IF(Requirements!A33="","",Requirements!A33)</f>
        <v/>
      </c>
      <c r="B33" s="33" t="str">
        <f>IF(Requirements!B33="","",Requirements!B33)</f>
        <v/>
      </c>
      <c r="C33" s="37"/>
      <c r="D33" s="2" t="str">
        <f>IF(A33="","",COUNTA('Merit Badges'!D33:U33))</f>
        <v/>
      </c>
      <c r="E33" s="2" t="str">
        <f>IF(A33="","",COUNTA('Merit Badges'!D33:EM33))</f>
        <v/>
      </c>
      <c r="F33" s="77"/>
      <c r="G33" s="76" t="str">
        <f t="shared" si="2"/>
        <v/>
      </c>
      <c r="H33" s="2" t="str">
        <f t="shared" si="3"/>
        <v/>
      </c>
      <c r="I33" s="79" t="str">
        <f t="shared" si="4"/>
        <v/>
      </c>
      <c r="J33" s="81" t="str">
        <f t="shared" si="5"/>
        <v/>
      </c>
      <c r="K33" s="2" t="str">
        <f t="shared" si="6"/>
        <v/>
      </c>
      <c r="L33" s="80" t="str">
        <f t="shared" si="7"/>
        <v/>
      </c>
      <c r="M33" s="82" t="str">
        <f t="shared" si="8"/>
        <v/>
      </c>
      <c r="N33" s="2" t="str">
        <f t="shared" si="9"/>
        <v/>
      </c>
      <c r="O33" s="2" t="str">
        <f t="shared" si="10"/>
        <v/>
      </c>
      <c r="P33" s="37"/>
      <c r="Q33" s="76" t="str">
        <f>IF('Ranks-Earned'!I33="","",IF($E33&gt;21,IF($E33&lt;=26,$E33,26),""))</f>
        <v/>
      </c>
      <c r="R33" s="76" t="str">
        <f>IF('Ranks-Earned'!J33="","",IF($E33&gt;26,IF($E33&lt;=31,$E33,31),""))</f>
        <v/>
      </c>
      <c r="S33" s="76" t="str">
        <f>IF('Ranks-Earned'!K33="","",IF($E33&gt;31,IF($E33&lt;=36,$E33,36),""))</f>
        <v/>
      </c>
      <c r="T33" s="76" t="str">
        <f>IF('Ranks-Earned'!L33="","",IF($E33&gt;36,IF($E33&lt;=41,$E33,41),""))</f>
        <v/>
      </c>
      <c r="U33" s="76" t="str">
        <f>IF('Ranks-Earned'!M33="","",IF($E33&gt;41,IF($E33&lt;=46,$E33,46),""))</f>
        <v/>
      </c>
      <c r="V33" s="76" t="str">
        <f>IF('Ranks-Earned'!N33="","",IF($E33&gt;46,IF($E33&lt;=51,$E33,51),""))</f>
        <v/>
      </c>
      <c r="W33" s="76" t="str">
        <f>IF('Ranks-Earned'!O33="","",IF($E33&gt;51,IF($E33&lt;=56,$E33,56),""))</f>
        <v/>
      </c>
      <c r="X33" s="76" t="str">
        <f>IF('Ranks-Earned'!P33="","",IF($E33&gt;56,IF($E33&lt;=61,$E33,61),""))</f>
        <v/>
      </c>
      <c r="Y33" s="76" t="str">
        <f>IF('Ranks-Earned'!Q33="","",IF($E33&gt;61,IF($E33&lt;=66,$E33,66),""))</f>
        <v/>
      </c>
      <c r="Z33" s="37"/>
      <c r="AA33" s="31" t="str">
        <f>IF('Merit Badges'!D33="","",1)</f>
        <v/>
      </c>
      <c r="AB33" s="32" t="str">
        <f>IF('Merit Badges'!E33="","",1)</f>
        <v/>
      </c>
      <c r="AC33" s="32" t="str">
        <f>IF('Merit Badges'!F33="","",1)</f>
        <v/>
      </c>
      <c r="AD33" s="32" t="str">
        <f>IF('Merit Badges'!G33="","",1)</f>
        <v/>
      </c>
      <c r="AE33" s="32" t="str">
        <f>IF('Merit Badges'!H33="","",1)</f>
        <v/>
      </c>
      <c r="AF33" s="32" t="str">
        <f>IF('Merit Badges'!I33="","",1)</f>
        <v/>
      </c>
      <c r="AG33" s="32" t="str">
        <f>IF('Merit Badges'!J33="","",1)</f>
        <v/>
      </c>
      <c r="AH33" s="32" t="str">
        <f>IF(COUNTA('Merit Badges'!K33:L33)&gt;=1,1,"")</f>
        <v/>
      </c>
      <c r="AI33" s="32" t="str">
        <f>IF(COUNTA('Merit Badges'!M33:N33)&gt;=1,1,"")</f>
        <v/>
      </c>
      <c r="AJ33" s="32" t="str">
        <f>IF('Merit Badges'!O33="","",1)</f>
        <v/>
      </c>
      <c r="AK33" s="32" t="str">
        <f>IF(COUNTA('Merit Badges'!P33:R33)&gt;=1,1,"")</f>
        <v/>
      </c>
      <c r="AL33" s="32" t="str">
        <f>IF('Merit Badges'!S33="","",1)</f>
        <v/>
      </c>
      <c r="AM33" s="113" t="str">
        <f>IF('Merit Badges'!T33="","",1)</f>
        <v/>
      </c>
      <c r="AN33" s="33" t="str">
        <f>IF('Merit Badges'!U33="","",1)</f>
        <v/>
      </c>
    </row>
    <row r="34" spans="1:40" x14ac:dyDescent="0.3">
      <c r="A34" s="31" t="str">
        <f>IF(Requirements!A34="","",Requirements!A34)</f>
        <v/>
      </c>
      <c r="B34" s="33" t="str">
        <f>IF(Requirements!B34="","",Requirements!B34)</f>
        <v/>
      </c>
      <c r="C34" s="37"/>
      <c r="D34" s="2" t="str">
        <f>IF(A34="","",COUNTA('Merit Badges'!D34:U34))</f>
        <v/>
      </c>
      <c r="E34" s="2" t="str">
        <f>IF(A34="","",COUNTA('Merit Badges'!D34:EM34))</f>
        <v/>
      </c>
      <c r="F34" s="77"/>
      <c r="G34" s="76" t="str">
        <f t="shared" si="2"/>
        <v/>
      </c>
      <c r="H34" s="2" t="str">
        <f t="shared" si="3"/>
        <v/>
      </c>
      <c r="I34" s="79" t="str">
        <f t="shared" si="4"/>
        <v/>
      </c>
      <c r="J34" s="81" t="str">
        <f t="shared" si="5"/>
        <v/>
      </c>
      <c r="K34" s="2" t="str">
        <f t="shared" si="6"/>
        <v/>
      </c>
      <c r="L34" s="80" t="str">
        <f t="shared" si="7"/>
        <v/>
      </c>
      <c r="M34" s="82" t="str">
        <f t="shared" si="8"/>
        <v/>
      </c>
      <c r="N34" s="2" t="str">
        <f t="shared" si="9"/>
        <v/>
      </c>
      <c r="O34" s="2" t="str">
        <f t="shared" si="10"/>
        <v/>
      </c>
      <c r="P34" s="37"/>
      <c r="Q34" s="76" t="str">
        <f>IF('Ranks-Earned'!I34="","",IF($E34&gt;21,IF($E34&lt;=26,$E34,26),""))</f>
        <v/>
      </c>
      <c r="R34" s="76" t="str">
        <f>IF('Ranks-Earned'!J34="","",IF($E34&gt;26,IF($E34&lt;=31,$E34,31),""))</f>
        <v/>
      </c>
      <c r="S34" s="76" t="str">
        <f>IF('Ranks-Earned'!K34="","",IF($E34&gt;31,IF($E34&lt;=36,$E34,36),""))</f>
        <v/>
      </c>
      <c r="T34" s="76" t="str">
        <f>IF('Ranks-Earned'!L34="","",IF($E34&gt;36,IF($E34&lt;=41,$E34,41),""))</f>
        <v/>
      </c>
      <c r="U34" s="76" t="str">
        <f>IF('Ranks-Earned'!M34="","",IF($E34&gt;41,IF($E34&lt;=46,$E34,46),""))</f>
        <v/>
      </c>
      <c r="V34" s="76" t="str">
        <f>IF('Ranks-Earned'!N34="","",IF($E34&gt;46,IF($E34&lt;=51,$E34,51),""))</f>
        <v/>
      </c>
      <c r="W34" s="76" t="str">
        <f>IF('Ranks-Earned'!O34="","",IF($E34&gt;51,IF($E34&lt;=56,$E34,56),""))</f>
        <v/>
      </c>
      <c r="X34" s="76" t="str">
        <f>IF('Ranks-Earned'!P34="","",IF($E34&gt;56,IF($E34&lt;=61,$E34,61),""))</f>
        <v/>
      </c>
      <c r="Y34" s="76" t="str">
        <f>IF('Ranks-Earned'!Q34="","",IF($E34&gt;61,IF($E34&lt;=66,$E34,66),""))</f>
        <v/>
      </c>
      <c r="Z34" s="37"/>
      <c r="AA34" s="31" t="str">
        <f>IF('Merit Badges'!D34="","",1)</f>
        <v/>
      </c>
      <c r="AB34" s="32" t="str">
        <f>IF('Merit Badges'!E34="","",1)</f>
        <v/>
      </c>
      <c r="AC34" s="32" t="str">
        <f>IF('Merit Badges'!F34="","",1)</f>
        <v/>
      </c>
      <c r="AD34" s="32" t="str">
        <f>IF('Merit Badges'!G34="","",1)</f>
        <v/>
      </c>
      <c r="AE34" s="32" t="str">
        <f>IF('Merit Badges'!H34="","",1)</f>
        <v/>
      </c>
      <c r="AF34" s="32" t="str">
        <f>IF('Merit Badges'!I34="","",1)</f>
        <v/>
      </c>
      <c r="AG34" s="32" t="str">
        <f>IF('Merit Badges'!J34="","",1)</f>
        <v/>
      </c>
      <c r="AH34" s="32" t="str">
        <f>IF(COUNTA('Merit Badges'!K34:L34)&gt;=1,1,"")</f>
        <v/>
      </c>
      <c r="AI34" s="32" t="str">
        <f>IF(COUNTA('Merit Badges'!M34:N34)&gt;=1,1,"")</f>
        <v/>
      </c>
      <c r="AJ34" s="32" t="str">
        <f>IF('Merit Badges'!O34="","",1)</f>
        <v/>
      </c>
      <c r="AK34" s="32" t="str">
        <f>IF(COUNTA('Merit Badges'!P34:R34)&gt;=1,1,"")</f>
        <v/>
      </c>
      <c r="AL34" s="32" t="str">
        <f>IF('Merit Badges'!S34="","",1)</f>
        <v/>
      </c>
      <c r="AM34" s="113" t="str">
        <f>IF('Merit Badges'!T34="","",1)</f>
        <v/>
      </c>
      <c r="AN34" s="33" t="str">
        <f>IF('Merit Badges'!U34="","",1)</f>
        <v/>
      </c>
    </row>
    <row r="35" spans="1:40" x14ac:dyDescent="0.3">
      <c r="A35" s="31" t="str">
        <f>IF(Requirements!A35="","",Requirements!A35)</f>
        <v/>
      </c>
      <c r="B35" s="33" t="str">
        <f>IF(Requirements!B35="","",Requirements!B35)</f>
        <v/>
      </c>
      <c r="C35" s="37"/>
      <c r="D35" s="2" t="str">
        <f>IF(A35="","",COUNTA('Merit Badges'!D35:U35))</f>
        <v/>
      </c>
      <c r="E35" s="2" t="str">
        <f>IF(A35="","",COUNTA('Merit Badges'!D35:EM35))</f>
        <v/>
      </c>
      <c r="F35" s="77"/>
      <c r="G35" s="76" t="str">
        <f t="shared" si="2"/>
        <v/>
      </c>
      <c r="H35" s="2" t="str">
        <f t="shared" si="3"/>
        <v/>
      </c>
      <c r="I35" s="79" t="str">
        <f t="shared" si="4"/>
        <v/>
      </c>
      <c r="J35" s="81" t="str">
        <f t="shared" si="5"/>
        <v/>
      </c>
      <c r="K35" s="2" t="str">
        <f t="shared" si="6"/>
        <v/>
      </c>
      <c r="L35" s="80" t="str">
        <f t="shared" si="7"/>
        <v/>
      </c>
      <c r="M35" s="82" t="str">
        <f t="shared" si="8"/>
        <v/>
      </c>
      <c r="N35" s="2" t="str">
        <f t="shared" si="9"/>
        <v/>
      </c>
      <c r="O35" s="2" t="str">
        <f t="shared" si="10"/>
        <v/>
      </c>
      <c r="P35" s="37"/>
      <c r="Q35" s="76" t="str">
        <f>IF('Ranks-Earned'!I35="","",IF($E35&gt;21,IF($E35&lt;=26,$E35,26),""))</f>
        <v/>
      </c>
      <c r="R35" s="76" t="str">
        <f>IF('Ranks-Earned'!J35="","",IF($E35&gt;26,IF($E35&lt;=31,$E35,31),""))</f>
        <v/>
      </c>
      <c r="S35" s="76" t="str">
        <f>IF('Ranks-Earned'!K35="","",IF($E35&gt;31,IF($E35&lt;=36,$E35,36),""))</f>
        <v/>
      </c>
      <c r="T35" s="76" t="str">
        <f>IF('Ranks-Earned'!L35="","",IF($E35&gt;36,IF($E35&lt;=41,$E35,41),""))</f>
        <v/>
      </c>
      <c r="U35" s="76" t="str">
        <f>IF('Ranks-Earned'!M35="","",IF($E35&gt;41,IF($E35&lt;=46,$E35,46),""))</f>
        <v/>
      </c>
      <c r="V35" s="76" t="str">
        <f>IF('Ranks-Earned'!N35="","",IF($E35&gt;46,IF($E35&lt;=51,$E35,51),""))</f>
        <v/>
      </c>
      <c r="W35" s="76" t="str">
        <f>IF('Ranks-Earned'!O35="","",IF($E35&gt;51,IF($E35&lt;=56,$E35,56),""))</f>
        <v/>
      </c>
      <c r="X35" s="76" t="str">
        <f>IF('Ranks-Earned'!P35="","",IF($E35&gt;56,IF($E35&lt;=61,$E35,61),""))</f>
        <v/>
      </c>
      <c r="Y35" s="76" t="str">
        <f>IF('Ranks-Earned'!Q35="","",IF($E35&gt;61,IF($E35&lt;=66,$E35,66),""))</f>
        <v/>
      </c>
      <c r="Z35" s="37"/>
      <c r="AA35" s="31" t="str">
        <f>IF('Merit Badges'!D35="","",1)</f>
        <v/>
      </c>
      <c r="AB35" s="32" t="str">
        <f>IF('Merit Badges'!E35="","",1)</f>
        <v/>
      </c>
      <c r="AC35" s="32" t="str">
        <f>IF('Merit Badges'!F35="","",1)</f>
        <v/>
      </c>
      <c r="AD35" s="32" t="str">
        <f>IF('Merit Badges'!G35="","",1)</f>
        <v/>
      </c>
      <c r="AE35" s="32" t="str">
        <f>IF('Merit Badges'!H35="","",1)</f>
        <v/>
      </c>
      <c r="AF35" s="32" t="str">
        <f>IF('Merit Badges'!I35="","",1)</f>
        <v/>
      </c>
      <c r="AG35" s="32" t="str">
        <f>IF('Merit Badges'!J35="","",1)</f>
        <v/>
      </c>
      <c r="AH35" s="32" t="str">
        <f>IF(COUNTA('Merit Badges'!K35:L35)&gt;=1,1,"")</f>
        <v/>
      </c>
      <c r="AI35" s="32" t="str">
        <f>IF(COUNTA('Merit Badges'!M35:N35)&gt;=1,1,"")</f>
        <v/>
      </c>
      <c r="AJ35" s="32" t="str">
        <f>IF('Merit Badges'!O35="","",1)</f>
        <v/>
      </c>
      <c r="AK35" s="32" t="str">
        <f>IF(COUNTA('Merit Badges'!P35:R35)&gt;=1,1,"")</f>
        <v/>
      </c>
      <c r="AL35" s="32" t="str">
        <f>IF('Merit Badges'!S35="","",1)</f>
        <v/>
      </c>
      <c r="AM35" s="113" t="str">
        <f>IF('Merit Badges'!T35="","",1)</f>
        <v/>
      </c>
      <c r="AN35" s="33" t="str">
        <f>IF('Merit Badges'!U35="","",1)</f>
        <v/>
      </c>
    </row>
    <row r="36" spans="1:40" x14ac:dyDescent="0.3">
      <c r="A36" s="31" t="str">
        <f>IF(Requirements!A36="","",Requirements!A36)</f>
        <v/>
      </c>
      <c r="B36" s="33" t="str">
        <f>IF(Requirements!B36="","",Requirements!B36)</f>
        <v/>
      </c>
      <c r="C36" s="37"/>
      <c r="D36" s="2" t="str">
        <f>IF(A36="","",COUNTA('Merit Badges'!D36:U36))</f>
        <v/>
      </c>
      <c r="E36" s="2" t="str">
        <f>IF(A36="","",COUNTA('Merit Badges'!D36:EM36))</f>
        <v/>
      </c>
      <c r="F36" s="77"/>
      <c r="G36" s="76" t="str">
        <f t="shared" si="2"/>
        <v/>
      </c>
      <c r="H36" s="2" t="str">
        <f t="shared" si="3"/>
        <v/>
      </c>
      <c r="I36" s="79" t="str">
        <f t="shared" si="4"/>
        <v/>
      </c>
      <c r="J36" s="81" t="str">
        <f t="shared" si="5"/>
        <v/>
      </c>
      <c r="K36" s="2" t="str">
        <f t="shared" si="6"/>
        <v/>
      </c>
      <c r="L36" s="80" t="str">
        <f t="shared" si="7"/>
        <v/>
      </c>
      <c r="M36" s="82" t="str">
        <f t="shared" si="8"/>
        <v/>
      </c>
      <c r="N36" s="2" t="str">
        <f t="shared" si="9"/>
        <v/>
      </c>
      <c r="O36" s="2" t="str">
        <f t="shared" si="10"/>
        <v/>
      </c>
      <c r="P36" s="37"/>
      <c r="Q36" s="76" t="str">
        <f>IF('Ranks-Earned'!I36="","",IF($E36&gt;21,IF($E36&lt;=26,$E36,26),""))</f>
        <v/>
      </c>
      <c r="R36" s="76" t="str">
        <f>IF('Ranks-Earned'!J36="","",IF($E36&gt;26,IF($E36&lt;=31,$E36,31),""))</f>
        <v/>
      </c>
      <c r="S36" s="76" t="str">
        <f>IF('Ranks-Earned'!K36="","",IF($E36&gt;31,IF($E36&lt;=36,$E36,36),""))</f>
        <v/>
      </c>
      <c r="T36" s="76" t="str">
        <f>IF('Ranks-Earned'!L36="","",IF($E36&gt;36,IF($E36&lt;=41,$E36,41),""))</f>
        <v/>
      </c>
      <c r="U36" s="76" t="str">
        <f>IF('Ranks-Earned'!M36="","",IF($E36&gt;41,IF($E36&lt;=46,$E36,46),""))</f>
        <v/>
      </c>
      <c r="V36" s="76" t="str">
        <f>IF('Ranks-Earned'!N36="","",IF($E36&gt;46,IF($E36&lt;=51,$E36,51),""))</f>
        <v/>
      </c>
      <c r="W36" s="76" t="str">
        <f>IF('Ranks-Earned'!O36="","",IF($E36&gt;51,IF($E36&lt;=56,$E36,56),""))</f>
        <v/>
      </c>
      <c r="X36" s="76" t="str">
        <f>IF('Ranks-Earned'!P36="","",IF($E36&gt;56,IF($E36&lt;=61,$E36,61),""))</f>
        <v/>
      </c>
      <c r="Y36" s="76" t="str">
        <f>IF('Ranks-Earned'!Q36="","",IF($E36&gt;61,IF($E36&lt;=66,$E36,66),""))</f>
        <v/>
      </c>
      <c r="Z36" s="37"/>
      <c r="AA36" s="31" t="str">
        <f>IF('Merit Badges'!D36="","",1)</f>
        <v/>
      </c>
      <c r="AB36" s="32" t="str">
        <f>IF('Merit Badges'!E36="","",1)</f>
        <v/>
      </c>
      <c r="AC36" s="32" t="str">
        <f>IF('Merit Badges'!F36="","",1)</f>
        <v/>
      </c>
      <c r="AD36" s="32" t="str">
        <f>IF('Merit Badges'!G36="","",1)</f>
        <v/>
      </c>
      <c r="AE36" s="32" t="str">
        <f>IF('Merit Badges'!H36="","",1)</f>
        <v/>
      </c>
      <c r="AF36" s="32" t="str">
        <f>IF('Merit Badges'!I36="","",1)</f>
        <v/>
      </c>
      <c r="AG36" s="32" t="str">
        <f>IF('Merit Badges'!J36="","",1)</f>
        <v/>
      </c>
      <c r="AH36" s="32" t="str">
        <f>IF(COUNTA('Merit Badges'!K36:L36)&gt;=1,1,"")</f>
        <v/>
      </c>
      <c r="AI36" s="32" t="str">
        <f>IF(COUNTA('Merit Badges'!M36:N36)&gt;=1,1,"")</f>
        <v/>
      </c>
      <c r="AJ36" s="32" t="str">
        <f>IF('Merit Badges'!O36="","",1)</f>
        <v/>
      </c>
      <c r="AK36" s="32" t="str">
        <f>IF(COUNTA('Merit Badges'!P36:R36)&gt;=1,1,"")</f>
        <v/>
      </c>
      <c r="AL36" s="32" t="str">
        <f>IF('Merit Badges'!S36="","",1)</f>
        <v/>
      </c>
      <c r="AM36" s="113" t="str">
        <f>IF('Merit Badges'!T36="","",1)</f>
        <v/>
      </c>
      <c r="AN36" s="33" t="str">
        <f>IF('Merit Badges'!U36="","",1)</f>
        <v/>
      </c>
    </row>
    <row r="37" spans="1:40" x14ac:dyDescent="0.3">
      <c r="A37" s="31" t="str">
        <f>IF(Requirements!A37="","",Requirements!A37)</f>
        <v/>
      </c>
      <c r="B37" s="33" t="str">
        <f>IF(Requirements!B37="","",Requirements!B37)</f>
        <v/>
      </c>
      <c r="C37" s="37"/>
      <c r="D37" s="2" t="str">
        <f>IF(A37="","",COUNTA('Merit Badges'!D37:U37))</f>
        <v/>
      </c>
      <c r="E37" s="2" t="str">
        <f>IF(A37="","",COUNTA('Merit Badges'!D37:EM37))</f>
        <v/>
      </c>
      <c r="F37" s="77"/>
      <c r="G37" s="76" t="str">
        <f t="shared" si="2"/>
        <v/>
      </c>
      <c r="H37" s="2" t="str">
        <f t="shared" si="3"/>
        <v/>
      </c>
      <c r="I37" s="79" t="str">
        <f t="shared" si="4"/>
        <v/>
      </c>
      <c r="J37" s="81" t="str">
        <f t="shared" si="5"/>
        <v/>
      </c>
      <c r="K37" s="2" t="str">
        <f t="shared" si="6"/>
        <v/>
      </c>
      <c r="L37" s="80" t="str">
        <f t="shared" si="7"/>
        <v/>
      </c>
      <c r="M37" s="82" t="str">
        <f t="shared" si="8"/>
        <v/>
      </c>
      <c r="N37" s="2" t="str">
        <f t="shared" si="9"/>
        <v/>
      </c>
      <c r="O37" s="2" t="str">
        <f t="shared" si="10"/>
        <v/>
      </c>
      <c r="P37" s="37"/>
      <c r="Q37" s="76" t="str">
        <f>IF('Ranks-Earned'!I37="","",IF($E37&gt;21,IF($E37&lt;=26,$E37,26),""))</f>
        <v/>
      </c>
      <c r="R37" s="76" t="str">
        <f>IF('Ranks-Earned'!J37="","",IF($E37&gt;26,IF($E37&lt;=31,$E37,31),""))</f>
        <v/>
      </c>
      <c r="S37" s="76" t="str">
        <f>IF('Ranks-Earned'!K37="","",IF($E37&gt;31,IF($E37&lt;=36,$E37,36),""))</f>
        <v/>
      </c>
      <c r="T37" s="76" t="str">
        <f>IF('Ranks-Earned'!L37="","",IF($E37&gt;36,IF($E37&lt;=41,$E37,41),""))</f>
        <v/>
      </c>
      <c r="U37" s="76" t="str">
        <f>IF('Ranks-Earned'!M37="","",IF($E37&gt;41,IF($E37&lt;=46,$E37,46),""))</f>
        <v/>
      </c>
      <c r="V37" s="76" t="str">
        <f>IF('Ranks-Earned'!N37="","",IF($E37&gt;46,IF($E37&lt;=51,$E37,51),""))</f>
        <v/>
      </c>
      <c r="W37" s="76" t="str">
        <f>IF('Ranks-Earned'!O37="","",IF($E37&gt;51,IF($E37&lt;=56,$E37,56),""))</f>
        <v/>
      </c>
      <c r="X37" s="76" t="str">
        <f>IF('Ranks-Earned'!P37="","",IF($E37&gt;56,IF($E37&lt;=61,$E37,61),""))</f>
        <v/>
      </c>
      <c r="Y37" s="76" t="str">
        <f>IF('Ranks-Earned'!Q37="","",IF($E37&gt;61,IF($E37&lt;=66,$E37,66),""))</f>
        <v/>
      </c>
      <c r="Z37" s="37"/>
      <c r="AA37" s="31" t="str">
        <f>IF('Merit Badges'!D37="","",1)</f>
        <v/>
      </c>
      <c r="AB37" s="32" t="str">
        <f>IF('Merit Badges'!E37="","",1)</f>
        <v/>
      </c>
      <c r="AC37" s="32" t="str">
        <f>IF('Merit Badges'!F37="","",1)</f>
        <v/>
      </c>
      <c r="AD37" s="32" t="str">
        <f>IF('Merit Badges'!G37="","",1)</f>
        <v/>
      </c>
      <c r="AE37" s="32" t="str">
        <f>IF('Merit Badges'!H37="","",1)</f>
        <v/>
      </c>
      <c r="AF37" s="32" t="str">
        <f>IF('Merit Badges'!I37="","",1)</f>
        <v/>
      </c>
      <c r="AG37" s="32" t="str">
        <f>IF('Merit Badges'!J37="","",1)</f>
        <v/>
      </c>
      <c r="AH37" s="32" t="str">
        <f>IF(COUNTA('Merit Badges'!K37:L37)&gt;=1,1,"")</f>
        <v/>
      </c>
      <c r="AI37" s="32" t="str">
        <f>IF(COUNTA('Merit Badges'!M37:N37)&gt;=1,1,"")</f>
        <v/>
      </c>
      <c r="AJ37" s="32" t="str">
        <f>IF('Merit Badges'!O37="","",1)</f>
        <v/>
      </c>
      <c r="AK37" s="32" t="str">
        <f>IF(COUNTA('Merit Badges'!P37:R37)&gt;=1,1,"")</f>
        <v/>
      </c>
      <c r="AL37" s="32" t="str">
        <f>IF('Merit Badges'!S37="","",1)</f>
        <v/>
      </c>
      <c r="AM37" s="113" t="str">
        <f>IF('Merit Badges'!T37="","",1)</f>
        <v/>
      </c>
      <c r="AN37" s="33" t="str">
        <f>IF('Merit Badges'!U37="","",1)</f>
        <v/>
      </c>
    </row>
    <row r="38" spans="1:40" x14ac:dyDescent="0.3">
      <c r="A38" s="31" t="str">
        <f>IF(Requirements!A38="","",Requirements!A38)</f>
        <v/>
      </c>
      <c r="B38" s="33" t="str">
        <f>IF(Requirements!B38="","",Requirements!B38)</f>
        <v/>
      </c>
      <c r="C38" s="37"/>
      <c r="D38" s="2" t="str">
        <f>IF(A38="","",COUNTA('Merit Badges'!D38:U38))</f>
        <v/>
      </c>
      <c r="E38" s="2" t="str">
        <f>IF(A38="","",COUNTA('Merit Badges'!D38:EM38))</f>
        <v/>
      </c>
      <c r="F38" s="77"/>
      <c r="G38" s="76" t="str">
        <f t="shared" si="2"/>
        <v/>
      </c>
      <c r="H38" s="2" t="str">
        <f t="shared" si="3"/>
        <v/>
      </c>
      <c r="I38" s="79" t="str">
        <f t="shared" si="4"/>
        <v/>
      </c>
      <c r="J38" s="81" t="str">
        <f t="shared" si="5"/>
        <v/>
      </c>
      <c r="K38" s="2" t="str">
        <f t="shared" si="6"/>
        <v/>
      </c>
      <c r="L38" s="80" t="str">
        <f t="shared" si="7"/>
        <v/>
      </c>
      <c r="M38" s="82" t="str">
        <f t="shared" si="8"/>
        <v/>
      </c>
      <c r="N38" s="2" t="str">
        <f t="shared" si="9"/>
        <v/>
      </c>
      <c r="O38" s="2" t="str">
        <f t="shared" si="10"/>
        <v/>
      </c>
      <c r="P38" s="37"/>
      <c r="Q38" s="76" t="str">
        <f>IF('Ranks-Earned'!I38="","",IF($E38&gt;21,IF($E38&lt;=26,$E38,26),""))</f>
        <v/>
      </c>
      <c r="R38" s="76" t="str">
        <f>IF('Ranks-Earned'!J38="","",IF($E38&gt;26,IF($E38&lt;=31,$E38,31),""))</f>
        <v/>
      </c>
      <c r="S38" s="76" t="str">
        <f>IF('Ranks-Earned'!K38="","",IF($E38&gt;31,IF($E38&lt;=36,$E38,36),""))</f>
        <v/>
      </c>
      <c r="T38" s="76" t="str">
        <f>IF('Ranks-Earned'!L38="","",IF($E38&gt;36,IF($E38&lt;=41,$E38,41),""))</f>
        <v/>
      </c>
      <c r="U38" s="76" t="str">
        <f>IF('Ranks-Earned'!M38="","",IF($E38&gt;41,IF($E38&lt;=46,$E38,46),""))</f>
        <v/>
      </c>
      <c r="V38" s="76" t="str">
        <f>IF('Ranks-Earned'!N38="","",IF($E38&gt;46,IF($E38&lt;=51,$E38,51),""))</f>
        <v/>
      </c>
      <c r="W38" s="76" t="str">
        <f>IF('Ranks-Earned'!O38="","",IF($E38&gt;51,IF($E38&lt;=56,$E38,56),""))</f>
        <v/>
      </c>
      <c r="X38" s="76" t="str">
        <f>IF('Ranks-Earned'!P38="","",IF($E38&gt;56,IF($E38&lt;=61,$E38,61),""))</f>
        <v/>
      </c>
      <c r="Y38" s="76" t="str">
        <f>IF('Ranks-Earned'!Q38="","",IF($E38&gt;61,IF($E38&lt;=66,$E38,66),""))</f>
        <v/>
      </c>
      <c r="Z38" s="37"/>
      <c r="AA38" s="31" t="str">
        <f>IF('Merit Badges'!D38="","",1)</f>
        <v/>
      </c>
      <c r="AB38" s="32" t="str">
        <f>IF('Merit Badges'!E38="","",1)</f>
        <v/>
      </c>
      <c r="AC38" s="32" t="str">
        <f>IF('Merit Badges'!F38="","",1)</f>
        <v/>
      </c>
      <c r="AD38" s="32" t="str">
        <f>IF('Merit Badges'!G38="","",1)</f>
        <v/>
      </c>
      <c r="AE38" s="32" t="str">
        <f>IF('Merit Badges'!H38="","",1)</f>
        <v/>
      </c>
      <c r="AF38" s="32" t="str">
        <f>IF('Merit Badges'!I38="","",1)</f>
        <v/>
      </c>
      <c r="AG38" s="32" t="str">
        <f>IF('Merit Badges'!J38="","",1)</f>
        <v/>
      </c>
      <c r="AH38" s="32" t="str">
        <f>IF(COUNTA('Merit Badges'!K38:L38)&gt;=1,1,"")</f>
        <v/>
      </c>
      <c r="AI38" s="32" t="str">
        <f>IF(COUNTA('Merit Badges'!M38:N38)&gt;=1,1,"")</f>
        <v/>
      </c>
      <c r="AJ38" s="32" t="str">
        <f>IF('Merit Badges'!O38="","",1)</f>
        <v/>
      </c>
      <c r="AK38" s="32" t="str">
        <f>IF(COUNTA('Merit Badges'!P38:R38)&gt;=1,1,"")</f>
        <v/>
      </c>
      <c r="AL38" s="32" t="str">
        <f>IF('Merit Badges'!S38="","",1)</f>
        <v/>
      </c>
      <c r="AM38" s="113" t="str">
        <f>IF('Merit Badges'!T38="","",1)</f>
        <v/>
      </c>
      <c r="AN38" s="33" t="str">
        <f>IF('Merit Badges'!U38="","",1)</f>
        <v/>
      </c>
    </row>
    <row r="39" spans="1:40" x14ac:dyDescent="0.3">
      <c r="A39" s="31" t="str">
        <f>IF(Requirements!A39="","",Requirements!A39)</f>
        <v/>
      </c>
      <c r="B39" s="33" t="str">
        <f>IF(Requirements!B39="","",Requirements!B39)</f>
        <v/>
      </c>
      <c r="C39" s="37"/>
      <c r="D39" s="2" t="str">
        <f>IF(A39="","",COUNTA('Merit Badges'!D39:U39))</f>
        <v/>
      </c>
      <c r="E39" s="2" t="str">
        <f>IF(A39="","",COUNTA('Merit Badges'!D39:EM39))</f>
        <v/>
      </c>
      <c r="F39" s="77"/>
      <c r="G39" s="76" t="str">
        <f t="shared" si="2"/>
        <v/>
      </c>
      <c r="H39" s="2" t="str">
        <f t="shared" si="3"/>
        <v/>
      </c>
      <c r="I39" s="79" t="str">
        <f t="shared" si="4"/>
        <v/>
      </c>
      <c r="J39" s="81" t="str">
        <f t="shared" si="5"/>
        <v/>
      </c>
      <c r="K39" s="2" t="str">
        <f t="shared" si="6"/>
        <v/>
      </c>
      <c r="L39" s="80" t="str">
        <f t="shared" si="7"/>
        <v/>
      </c>
      <c r="M39" s="82" t="str">
        <f t="shared" si="8"/>
        <v/>
      </c>
      <c r="N39" s="2" t="str">
        <f t="shared" si="9"/>
        <v/>
      </c>
      <c r="O39" s="2" t="str">
        <f t="shared" si="10"/>
        <v/>
      </c>
      <c r="P39" s="37"/>
      <c r="Q39" s="76" t="str">
        <f>IF('Ranks-Earned'!I39="","",IF($E39&gt;21,IF($E39&lt;=26,$E39,26),""))</f>
        <v/>
      </c>
      <c r="R39" s="76" t="str">
        <f>IF('Ranks-Earned'!J39="","",IF($E39&gt;26,IF($E39&lt;=31,$E39,31),""))</f>
        <v/>
      </c>
      <c r="S39" s="76" t="str">
        <f>IF('Ranks-Earned'!K39="","",IF($E39&gt;31,IF($E39&lt;=36,$E39,36),""))</f>
        <v/>
      </c>
      <c r="T39" s="76" t="str">
        <f>IF('Ranks-Earned'!L39="","",IF($E39&gt;36,IF($E39&lt;=41,$E39,41),""))</f>
        <v/>
      </c>
      <c r="U39" s="76" t="str">
        <f>IF('Ranks-Earned'!M39="","",IF($E39&gt;41,IF($E39&lt;=46,$E39,46),""))</f>
        <v/>
      </c>
      <c r="V39" s="76" t="str">
        <f>IF('Ranks-Earned'!N39="","",IF($E39&gt;46,IF($E39&lt;=51,$E39,51),""))</f>
        <v/>
      </c>
      <c r="W39" s="76" t="str">
        <f>IF('Ranks-Earned'!O39="","",IF($E39&gt;51,IF($E39&lt;=56,$E39,56),""))</f>
        <v/>
      </c>
      <c r="X39" s="76" t="str">
        <f>IF('Ranks-Earned'!P39="","",IF($E39&gt;56,IF($E39&lt;=61,$E39,61),""))</f>
        <v/>
      </c>
      <c r="Y39" s="76" t="str">
        <f>IF('Ranks-Earned'!Q39="","",IF($E39&gt;61,IF($E39&lt;=66,$E39,66),""))</f>
        <v/>
      </c>
      <c r="Z39" s="37"/>
      <c r="AA39" s="31" t="str">
        <f>IF('Merit Badges'!D39="","",1)</f>
        <v/>
      </c>
      <c r="AB39" s="32" t="str">
        <f>IF('Merit Badges'!E39="","",1)</f>
        <v/>
      </c>
      <c r="AC39" s="32" t="str">
        <f>IF('Merit Badges'!F39="","",1)</f>
        <v/>
      </c>
      <c r="AD39" s="32" t="str">
        <f>IF('Merit Badges'!G39="","",1)</f>
        <v/>
      </c>
      <c r="AE39" s="32" t="str">
        <f>IF('Merit Badges'!H39="","",1)</f>
        <v/>
      </c>
      <c r="AF39" s="32" t="str">
        <f>IF('Merit Badges'!I39="","",1)</f>
        <v/>
      </c>
      <c r="AG39" s="32" t="str">
        <f>IF('Merit Badges'!J39="","",1)</f>
        <v/>
      </c>
      <c r="AH39" s="32" t="str">
        <f>IF(COUNTA('Merit Badges'!K39:L39)&gt;=1,1,"")</f>
        <v/>
      </c>
      <c r="AI39" s="32" t="str">
        <f>IF(COUNTA('Merit Badges'!M39:N39)&gt;=1,1,"")</f>
        <v/>
      </c>
      <c r="AJ39" s="32" t="str">
        <f>IF('Merit Badges'!O39="","",1)</f>
        <v/>
      </c>
      <c r="AK39" s="32" t="str">
        <f>IF(COUNTA('Merit Badges'!P39:R39)&gt;=1,1,"")</f>
        <v/>
      </c>
      <c r="AL39" s="32" t="str">
        <f>IF('Merit Badges'!S39="","",1)</f>
        <v/>
      </c>
      <c r="AM39" s="113" t="str">
        <f>IF('Merit Badges'!T39="","",1)</f>
        <v/>
      </c>
      <c r="AN39" s="33" t="str">
        <f>IF('Merit Badges'!U39="","",1)</f>
        <v/>
      </c>
    </row>
    <row r="40" spans="1:40" x14ac:dyDescent="0.3">
      <c r="A40" s="31" t="str">
        <f>IF(Requirements!A40="","",Requirements!A40)</f>
        <v/>
      </c>
      <c r="B40" s="33" t="str">
        <f>IF(Requirements!B40="","",Requirements!B40)</f>
        <v/>
      </c>
      <c r="C40" s="37"/>
      <c r="D40" s="2" t="str">
        <f>IF(A40="","",COUNTA('Merit Badges'!D40:U40))</f>
        <v/>
      </c>
      <c r="E40" s="2" t="str">
        <f>IF(A40="","",COUNTA('Merit Badges'!D40:EM40))</f>
        <v/>
      </c>
      <c r="F40" s="77"/>
      <c r="G40" s="76" t="str">
        <f t="shared" si="2"/>
        <v/>
      </c>
      <c r="H40" s="2" t="str">
        <f t="shared" si="3"/>
        <v/>
      </c>
      <c r="I40" s="79" t="str">
        <f t="shared" si="4"/>
        <v/>
      </c>
      <c r="J40" s="81" t="str">
        <f t="shared" si="5"/>
        <v/>
      </c>
      <c r="K40" s="2" t="str">
        <f t="shared" si="6"/>
        <v/>
      </c>
      <c r="L40" s="80" t="str">
        <f t="shared" si="7"/>
        <v/>
      </c>
      <c r="M40" s="82" t="str">
        <f t="shared" si="8"/>
        <v/>
      </c>
      <c r="N40" s="2" t="str">
        <f t="shared" si="9"/>
        <v/>
      </c>
      <c r="O40" s="2" t="str">
        <f t="shared" si="10"/>
        <v/>
      </c>
      <c r="P40" s="37"/>
      <c r="Q40" s="76" t="str">
        <f>IF('Ranks-Earned'!I40="","",IF($E40&gt;21,IF($E40&lt;=26,$E40,26),""))</f>
        <v/>
      </c>
      <c r="R40" s="76" t="str">
        <f>IF('Ranks-Earned'!J40="","",IF($E40&gt;26,IF($E40&lt;=31,$E40,31),""))</f>
        <v/>
      </c>
      <c r="S40" s="76" t="str">
        <f>IF('Ranks-Earned'!K40="","",IF($E40&gt;31,IF($E40&lt;=36,$E40,36),""))</f>
        <v/>
      </c>
      <c r="T40" s="76" t="str">
        <f>IF('Ranks-Earned'!L40="","",IF($E40&gt;36,IF($E40&lt;=41,$E40,41),""))</f>
        <v/>
      </c>
      <c r="U40" s="76" t="str">
        <f>IF('Ranks-Earned'!M40="","",IF($E40&gt;41,IF($E40&lt;=46,$E40,46),""))</f>
        <v/>
      </c>
      <c r="V40" s="76" t="str">
        <f>IF('Ranks-Earned'!N40="","",IF($E40&gt;46,IF($E40&lt;=51,$E40,51),""))</f>
        <v/>
      </c>
      <c r="W40" s="76" t="str">
        <f>IF('Ranks-Earned'!O40="","",IF($E40&gt;51,IF($E40&lt;=56,$E40,56),""))</f>
        <v/>
      </c>
      <c r="X40" s="76" t="str">
        <f>IF('Ranks-Earned'!P40="","",IF($E40&gt;56,IF($E40&lt;=61,$E40,61),""))</f>
        <v/>
      </c>
      <c r="Y40" s="76" t="str">
        <f>IF('Ranks-Earned'!Q40="","",IF($E40&gt;61,IF($E40&lt;=66,$E40,66),""))</f>
        <v/>
      </c>
      <c r="Z40" s="37"/>
      <c r="AA40" s="31" t="str">
        <f>IF('Merit Badges'!D40="","",1)</f>
        <v/>
      </c>
      <c r="AB40" s="32" t="str">
        <f>IF('Merit Badges'!E40="","",1)</f>
        <v/>
      </c>
      <c r="AC40" s="32" t="str">
        <f>IF('Merit Badges'!F40="","",1)</f>
        <v/>
      </c>
      <c r="AD40" s="32" t="str">
        <f>IF('Merit Badges'!G40="","",1)</f>
        <v/>
      </c>
      <c r="AE40" s="32" t="str">
        <f>IF('Merit Badges'!H40="","",1)</f>
        <v/>
      </c>
      <c r="AF40" s="32" t="str">
        <f>IF('Merit Badges'!I40="","",1)</f>
        <v/>
      </c>
      <c r="AG40" s="32" t="str">
        <f>IF('Merit Badges'!J40="","",1)</f>
        <v/>
      </c>
      <c r="AH40" s="32" t="str">
        <f>IF(COUNTA('Merit Badges'!K40:L40)&gt;=1,1,"")</f>
        <v/>
      </c>
      <c r="AI40" s="32" t="str">
        <f>IF(COUNTA('Merit Badges'!M40:N40)&gt;=1,1,"")</f>
        <v/>
      </c>
      <c r="AJ40" s="32" t="str">
        <f>IF('Merit Badges'!O40="","",1)</f>
        <v/>
      </c>
      <c r="AK40" s="32" t="str">
        <f>IF(COUNTA('Merit Badges'!P40:R40)&gt;=1,1,"")</f>
        <v/>
      </c>
      <c r="AL40" s="32" t="str">
        <f>IF('Merit Badges'!S40="","",1)</f>
        <v/>
      </c>
      <c r="AM40" s="113" t="str">
        <f>IF('Merit Badges'!T40="","",1)</f>
        <v/>
      </c>
      <c r="AN40" s="33" t="str">
        <f>IF('Merit Badges'!U40="","",1)</f>
        <v/>
      </c>
    </row>
    <row r="41" spans="1:40" x14ac:dyDescent="0.3">
      <c r="A41" s="31" t="str">
        <f>IF(Requirements!A41="","",Requirements!A41)</f>
        <v/>
      </c>
      <c r="B41" s="33" t="str">
        <f>IF(Requirements!B41="","",Requirements!B41)</f>
        <v/>
      </c>
      <c r="C41" s="37"/>
      <c r="D41" s="2" t="str">
        <f>IF(A41="","",COUNTA('Merit Badges'!D41:U41))</f>
        <v/>
      </c>
      <c r="E41" s="2" t="str">
        <f>IF(A41="","",COUNTA('Merit Badges'!D41:EM41))</f>
        <v/>
      </c>
      <c r="F41" s="77"/>
      <c r="G41" s="76" t="str">
        <f t="shared" si="2"/>
        <v/>
      </c>
      <c r="H41" s="2" t="str">
        <f t="shared" si="3"/>
        <v/>
      </c>
      <c r="I41" s="79" t="str">
        <f t="shared" si="4"/>
        <v/>
      </c>
      <c r="J41" s="81" t="str">
        <f t="shared" si="5"/>
        <v/>
      </c>
      <c r="K41" s="2" t="str">
        <f t="shared" si="6"/>
        <v/>
      </c>
      <c r="L41" s="80" t="str">
        <f t="shared" si="7"/>
        <v/>
      </c>
      <c r="M41" s="82" t="str">
        <f t="shared" si="8"/>
        <v/>
      </c>
      <c r="N41" s="2" t="str">
        <f t="shared" si="9"/>
        <v/>
      </c>
      <c r="O41" s="2" t="str">
        <f t="shared" si="10"/>
        <v/>
      </c>
      <c r="P41" s="37"/>
      <c r="Q41" s="76" t="str">
        <f>IF('Ranks-Earned'!I41="","",IF($E41&gt;21,IF($E41&lt;=26,$E41,26),""))</f>
        <v/>
      </c>
      <c r="R41" s="76" t="str">
        <f>IF('Ranks-Earned'!J41="","",IF($E41&gt;26,IF($E41&lt;=31,$E41,31),""))</f>
        <v/>
      </c>
      <c r="S41" s="76" t="str">
        <f>IF('Ranks-Earned'!K41="","",IF($E41&gt;31,IF($E41&lt;=36,$E41,36),""))</f>
        <v/>
      </c>
      <c r="T41" s="76" t="str">
        <f>IF('Ranks-Earned'!L41="","",IF($E41&gt;36,IF($E41&lt;=41,$E41,41),""))</f>
        <v/>
      </c>
      <c r="U41" s="76" t="str">
        <f>IF('Ranks-Earned'!M41="","",IF($E41&gt;41,IF($E41&lt;=46,$E41,46),""))</f>
        <v/>
      </c>
      <c r="V41" s="76" t="str">
        <f>IF('Ranks-Earned'!N41="","",IF($E41&gt;46,IF($E41&lt;=51,$E41,51),""))</f>
        <v/>
      </c>
      <c r="W41" s="76" t="str">
        <f>IF('Ranks-Earned'!O41="","",IF($E41&gt;51,IF($E41&lt;=56,$E41,56),""))</f>
        <v/>
      </c>
      <c r="X41" s="76" t="str">
        <f>IF('Ranks-Earned'!P41="","",IF($E41&gt;56,IF($E41&lt;=61,$E41,61),""))</f>
        <v/>
      </c>
      <c r="Y41" s="76" t="str">
        <f>IF('Ranks-Earned'!Q41="","",IF($E41&gt;61,IF($E41&lt;=66,$E41,66),""))</f>
        <v/>
      </c>
      <c r="Z41" s="37"/>
      <c r="AA41" s="31" t="str">
        <f>IF('Merit Badges'!D41="","",1)</f>
        <v/>
      </c>
      <c r="AB41" s="32" t="str">
        <f>IF('Merit Badges'!E41="","",1)</f>
        <v/>
      </c>
      <c r="AC41" s="32" t="str">
        <f>IF('Merit Badges'!F41="","",1)</f>
        <v/>
      </c>
      <c r="AD41" s="32" t="str">
        <f>IF('Merit Badges'!G41="","",1)</f>
        <v/>
      </c>
      <c r="AE41" s="32" t="str">
        <f>IF('Merit Badges'!H41="","",1)</f>
        <v/>
      </c>
      <c r="AF41" s="32" t="str">
        <f>IF('Merit Badges'!I41="","",1)</f>
        <v/>
      </c>
      <c r="AG41" s="32" t="str">
        <f>IF('Merit Badges'!J41="","",1)</f>
        <v/>
      </c>
      <c r="AH41" s="32" t="str">
        <f>IF(COUNTA('Merit Badges'!K41:L41)&gt;=1,1,"")</f>
        <v/>
      </c>
      <c r="AI41" s="32" t="str">
        <f>IF(COUNTA('Merit Badges'!M41:N41)&gt;=1,1,"")</f>
        <v/>
      </c>
      <c r="AJ41" s="32" t="str">
        <f>IF('Merit Badges'!O41="","",1)</f>
        <v/>
      </c>
      <c r="AK41" s="32" t="str">
        <f>IF(COUNTA('Merit Badges'!P41:R41)&gt;=1,1,"")</f>
        <v/>
      </c>
      <c r="AL41" s="32" t="str">
        <f>IF('Merit Badges'!S41="","",1)</f>
        <v/>
      </c>
      <c r="AM41" s="113" t="str">
        <f>IF('Merit Badges'!T41="","",1)</f>
        <v/>
      </c>
      <c r="AN41" s="33" t="str">
        <f>IF('Merit Badges'!U41="","",1)</f>
        <v/>
      </c>
    </row>
    <row r="42" spans="1:40" x14ac:dyDescent="0.3">
      <c r="A42" s="31" t="str">
        <f>IF(Requirements!A42="","",Requirements!A42)</f>
        <v/>
      </c>
      <c r="B42" s="33" t="str">
        <f>IF(Requirements!B42="","",Requirements!B42)</f>
        <v/>
      </c>
      <c r="C42" s="37"/>
      <c r="D42" s="2" t="str">
        <f>IF(A42="","",COUNTA('Merit Badges'!D42:U42))</f>
        <v/>
      </c>
      <c r="E42" s="2" t="str">
        <f>IF(A42="","",COUNTA('Merit Badges'!D42:EM42))</f>
        <v/>
      </c>
      <c r="F42" s="77"/>
      <c r="G42" s="76" t="str">
        <f t="shared" si="2"/>
        <v/>
      </c>
      <c r="H42" s="2" t="str">
        <f t="shared" si="3"/>
        <v/>
      </c>
      <c r="I42" s="79" t="str">
        <f t="shared" si="4"/>
        <v/>
      </c>
      <c r="J42" s="81" t="str">
        <f t="shared" si="5"/>
        <v/>
      </c>
      <c r="K42" s="2" t="str">
        <f t="shared" si="6"/>
        <v/>
      </c>
      <c r="L42" s="80" t="str">
        <f t="shared" si="7"/>
        <v/>
      </c>
      <c r="M42" s="82" t="str">
        <f t="shared" si="8"/>
        <v/>
      </c>
      <c r="N42" s="2" t="str">
        <f t="shared" si="9"/>
        <v/>
      </c>
      <c r="O42" s="2" t="str">
        <f t="shared" si="10"/>
        <v/>
      </c>
      <c r="P42" s="37"/>
      <c r="Q42" s="76" t="str">
        <f>IF('Ranks-Earned'!I42="","",IF($E42&gt;21,IF($E42&lt;=26,$E42,26),""))</f>
        <v/>
      </c>
      <c r="R42" s="76" t="str">
        <f>IF('Ranks-Earned'!J42="","",IF($E42&gt;26,IF($E42&lt;=31,$E42,31),""))</f>
        <v/>
      </c>
      <c r="S42" s="76" t="str">
        <f>IF('Ranks-Earned'!K42="","",IF($E42&gt;31,IF($E42&lt;=36,$E42,36),""))</f>
        <v/>
      </c>
      <c r="T42" s="76" t="str">
        <f>IF('Ranks-Earned'!L42="","",IF($E42&gt;36,IF($E42&lt;=41,$E42,41),""))</f>
        <v/>
      </c>
      <c r="U42" s="76" t="str">
        <f>IF('Ranks-Earned'!M42="","",IF($E42&gt;41,IF($E42&lt;=46,$E42,46),""))</f>
        <v/>
      </c>
      <c r="V42" s="76" t="str">
        <f>IF('Ranks-Earned'!N42="","",IF($E42&gt;46,IF($E42&lt;=51,$E42,51),""))</f>
        <v/>
      </c>
      <c r="W42" s="76" t="str">
        <f>IF('Ranks-Earned'!O42="","",IF($E42&gt;51,IF($E42&lt;=56,$E42,56),""))</f>
        <v/>
      </c>
      <c r="X42" s="76" t="str">
        <f>IF('Ranks-Earned'!P42="","",IF($E42&gt;56,IF($E42&lt;=61,$E42,61),""))</f>
        <v/>
      </c>
      <c r="Y42" s="76" t="str">
        <f>IF('Ranks-Earned'!Q42="","",IF($E42&gt;61,IF($E42&lt;=66,$E42,66),""))</f>
        <v/>
      </c>
      <c r="Z42" s="37"/>
      <c r="AA42" s="31" t="str">
        <f>IF('Merit Badges'!D42="","",1)</f>
        <v/>
      </c>
      <c r="AB42" s="32" t="str">
        <f>IF('Merit Badges'!E42="","",1)</f>
        <v/>
      </c>
      <c r="AC42" s="32" t="str">
        <f>IF('Merit Badges'!F42="","",1)</f>
        <v/>
      </c>
      <c r="AD42" s="32" t="str">
        <f>IF('Merit Badges'!G42="","",1)</f>
        <v/>
      </c>
      <c r="AE42" s="32" t="str">
        <f>IF('Merit Badges'!H42="","",1)</f>
        <v/>
      </c>
      <c r="AF42" s="32" t="str">
        <f>IF('Merit Badges'!I42="","",1)</f>
        <v/>
      </c>
      <c r="AG42" s="32" t="str">
        <f>IF('Merit Badges'!J42="","",1)</f>
        <v/>
      </c>
      <c r="AH42" s="32" t="str">
        <f>IF(COUNTA('Merit Badges'!K42:L42)&gt;=1,1,"")</f>
        <v/>
      </c>
      <c r="AI42" s="32" t="str">
        <f>IF(COUNTA('Merit Badges'!M42:N42)&gt;=1,1,"")</f>
        <v/>
      </c>
      <c r="AJ42" s="32" t="str">
        <f>IF('Merit Badges'!O42="","",1)</f>
        <v/>
      </c>
      <c r="AK42" s="32" t="str">
        <f>IF(COUNTA('Merit Badges'!P42:R42)&gt;=1,1,"")</f>
        <v/>
      </c>
      <c r="AL42" s="32" t="str">
        <f>IF('Merit Badges'!S42="","",1)</f>
        <v/>
      </c>
      <c r="AM42" s="113" t="str">
        <f>IF('Merit Badges'!T42="","",1)</f>
        <v/>
      </c>
      <c r="AN42" s="33" t="str">
        <f>IF('Merit Badges'!U42="","",1)</f>
        <v/>
      </c>
    </row>
    <row r="43" spans="1:40" x14ac:dyDescent="0.3">
      <c r="A43" s="31" t="str">
        <f>IF(Requirements!A43="","",Requirements!A43)</f>
        <v/>
      </c>
      <c r="B43" s="33" t="str">
        <f>IF(Requirements!B43="","",Requirements!B43)</f>
        <v/>
      </c>
      <c r="C43" s="37"/>
      <c r="D43" s="2" t="str">
        <f>IF(A43="","",COUNTA('Merit Badges'!D43:U43))</f>
        <v/>
      </c>
      <c r="E43" s="2" t="str">
        <f>IF(A43="","",COUNTA('Merit Badges'!D43:EM43))</f>
        <v/>
      </c>
      <c r="F43" s="77"/>
      <c r="G43" s="76" t="str">
        <f t="shared" si="2"/>
        <v/>
      </c>
      <c r="H43" s="2" t="str">
        <f t="shared" si="3"/>
        <v/>
      </c>
      <c r="I43" s="79" t="str">
        <f t="shared" si="4"/>
        <v/>
      </c>
      <c r="J43" s="81" t="str">
        <f t="shared" si="5"/>
        <v/>
      </c>
      <c r="K43" s="2" t="str">
        <f t="shared" si="6"/>
        <v/>
      </c>
      <c r="L43" s="80" t="str">
        <f t="shared" si="7"/>
        <v/>
      </c>
      <c r="M43" s="82" t="str">
        <f t="shared" si="8"/>
        <v/>
      </c>
      <c r="N43" s="2" t="str">
        <f t="shared" si="9"/>
        <v/>
      </c>
      <c r="O43" s="2" t="str">
        <f t="shared" si="10"/>
        <v/>
      </c>
      <c r="P43" s="37"/>
      <c r="Q43" s="76" t="str">
        <f>IF('Ranks-Earned'!I43="","",IF($E43&gt;21,IF($E43&lt;=26,$E43,26),""))</f>
        <v/>
      </c>
      <c r="R43" s="76" t="str">
        <f>IF('Ranks-Earned'!J43="","",IF($E43&gt;26,IF($E43&lt;=31,$E43,31),""))</f>
        <v/>
      </c>
      <c r="S43" s="76" t="str">
        <f>IF('Ranks-Earned'!K43="","",IF($E43&gt;31,IF($E43&lt;=36,$E43,36),""))</f>
        <v/>
      </c>
      <c r="T43" s="76" t="str">
        <f>IF('Ranks-Earned'!L43="","",IF($E43&gt;36,IF($E43&lt;=41,$E43,41),""))</f>
        <v/>
      </c>
      <c r="U43" s="76" t="str">
        <f>IF('Ranks-Earned'!M43="","",IF($E43&gt;41,IF($E43&lt;=46,$E43,46),""))</f>
        <v/>
      </c>
      <c r="V43" s="76" t="str">
        <f>IF('Ranks-Earned'!N43="","",IF($E43&gt;46,IF($E43&lt;=51,$E43,51),""))</f>
        <v/>
      </c>
      <c r="W43" s="76" t="str">
        <f>IF('Ranks-Earned'!O43="","",IF($E43&gt;51,IF($E43&lt;=56,$E43,56),""))</f>
        <v/>
      </c>
      <c r="X43" s="76" t="str">
        <f>IF('Ranks-Earned'!P43="","",IF($E43&gt;56,IF($E43&lt;=61,$E43,61),""))</f>
        <v/>
      </c>
      <c r="Y43" s="76" t="str">
        <f>IF('Ranks-Earned'!Q43="","",IF($E43&gt;61,IF($E43&lt;=66,$E43,66),""))</f>
        <v/>
      </c>
      <c r="Z43" s="37"/>
      <c r="AA43" s="31" t="str">
        <f>IF('Merit Badges'!D43="","",1)</f>
        <v/>
      </c>
      <c r="AB43" s="32" t="str">
        <f>IF('Merit Badges'!E43="","",1)</f>
        <v/>
      </c>
      <c r="AC43" s="32" t="str">
        <f>IF('Merit Badges'!F43="","",1)</f>
        <v/>
      </c>
      <c r="AD43" s="32" t="str">
        <f>IF('Merit Badges'!G43="","",1)</f>
        <v/>
      </c>
      <c r="AE43" s="32" t="str">
        <f>IF('Merit Badges'!H43="","",1)</f>
        <v/>
      </c>
      <c r="AF43" s="32" t="str">
        <f>IF('Merit Badges'!I43="","",1)</f>
        <v/>
      </c>
      <c r="AG43" s="32" t="str">
        <f>IF('Merit Badges'!J43="","",1)</f>
        <v/>
      </c>
      <c r="AH43" s="32" t="str">
        <f>IF(COUNTA('Merit Badges'!K43:L43)&gt;=1,1,"")</f>
        <v/>
      </c>
      <c r="AI43" s="32" t="str">
        <f>IF(COUNTA('Merit Badges'!M43:N43)&gt;=1,1,"")</f>
        <v/>
      </c>
      <c r="AJ43" s="32" t="str">
        <f>IF('Merit Badges'!O43="","",1)</f>
        <v/>
      </c>
      <c r="AK43" s="32" t="str">
        <f>IF(COUNTA('Merit Badges'!P43:R43)&gt;=1,1,"")</f>
        <v/>
      </c>
      <c r="AL43" s="32" t="str">
        <f>IF('Merit Badges'!S43="","",1)</f>
        <v/>
      </c>
      <c r="AM43" s="113" t="str">
        <f>IF('Merit Badges'!T43="","",1)</f>
        <v/>
      </c>
      <c r="AN43" s="33" t="str">
        <f>IF('Merit Badges'!U43="","",1)</f>
        <v/>
      </c>
    </row>
    <row r="44" spans="1:40" x14ac:dyDescent="0.3">
      <c r="A44" s="31" t="str">
        <f>IF(Requirements!A44="","",Requirements!A44)</f>
        <v/>
      </c>
      <c r="B44" s="33" t="str">
        <f>IF(Requirements!B44="","",Requirements!B44)</f>
        <v/>
      </c>
      <c r="C44" s="37"/>
      <c r="D44" s="2" t="str">
        <f>IF(A44="","",COUNTA('Merit Badges'!D44:U44))</f>
        <v/>
      </c>
      <c r="E44" s="2" t="str">
        <f>IF(A44="","",COUNTA('Merit Badges'!D44:EM44))</f>
        <v/>
      </c>
      <c r="F44" s="77"/>
      <c r="G44" s="76" t="str">
        <f t="shared" si="2"/>
        <v/>
      </c>
      <c r="H44" s="2" t="str">
        <f t="shared" si="3"/>
        <v/>
      </c>
      <c r="I44" s="79" t="str">
        <f t="shared" si="4"/>
        <v/>
      </c>
      <c r="J44" s="81" t="str">
        <f t="shared" si="5"/>
        <v/>
      </c>
      <c r="K44" s="2" t="str">
        <f t="shared" si="6"/>
        <v/>
      </c>
      <c r="L44" s="80" t="str">
        <f t="shared" si="7"/>
        <v/>
      </c>
      <c r="M44" s="82" t="str">
        <f t="shared" si="8"/>
        <v/>
      </c>
      <c r="N44" s="2" t="str">
        <f t="shared" si="9"/>
        <v/>
      </c>
      <c r="O44" s="2" t="str">
        <f t="shared" si="10"/>
        <v/>
      </c>
      <c r="P44" s="37"/>
      <c r="Q44" s="76" t="str">
        <f>IF('Ranks-Earned'!I44="","",IF($E44&gt;21,IF($E44&lt;=26,$E44,26),""))</f>
        <v/>
      </c>
      <c r="R44" s="76" t="str">
        <f>IF('Ranks-Earned'!J44="","",IF($E44&gt;26,IF($E44&lt;=31,$E44,31),""))</f>
        <v/>
      </c>
      <c r="S44" s="76" t="str">
        <f>IF('Ranks-Earned'!K44="","",IF($E44&gt;31,IF($E44&lt;=36,$E44,36),""))</f>
        <v/>
      </c>
      <c r="T44" s="76" t="str">
        <f>IF('Ranks-Earned'!L44="","",IF($E44&gt;36,IF($E44&lt;=41,$E44,41),""))</f>
        <v/>
      </c>
      <c r="U44" s="76" t="str">
        <f>IF('Ranks-Earned'!M44="","",IF($E44&gt;41,IF($E44&lt;=46,$E44,46),""))</f>
        <v/>
      </c>
      <c r="V44" s="76" t="str">
        <f>IF('Ranks-Earned'!N44="","",IF($E44&gt;46,IF($E44&lt;=51,$E44,51),""))</f>
        <v/>
      </c>
      <c r="W44" s="76" t="str">
        <f>IF('Ranks-Earned'!O44="","",IF($E44&gt;51,IF($E44&lt;=56,$E44,56),""))</f>
        <v/>
      </c>
      <c r="X44" s="76" t="str">
        <f>IF('Ranks-Earned'!P44="","",IF($E44&gt;56,IF($E44&lt;=61,$E44,61),""))</f>
        <v/>
      </c>
      <c r="Y44" s="76" t="str">
        <f>IF('Ranks-Earned'!Q44="","",IF($E44&gt;61,IF($E44&lt;=66,$E44,66),""))</f>
        <v/>
      </c>
      <c r="Z44" s="37"/>
      <c r="AA44" s="31" t="str">
        <f>IF('Merit Badges'!D44="","",1)</f>
        <v/>
      </c>
      <c r="AB44" s="32" t="str">
        <f>IF('Merit Badges'!E44="","",1)</f>
        <v/>
      </c>
      <c r="AC44" s="32" t="str">
        <f>IF('Merit Badges'!F44="","",1)</f>
        <v/>
      </c>
      <c r="AD44" s="32" t="str">
        <f>IF('Merit Badges'!G44="","",1)</f>
        <v/>
      </c>
      <c r="AE44" s="32" t="str">
        <f>IF('Merit Badges'!H44="","",1)</f>
        <v/>
      </c>
      <c r="AF44" s="32" t="str">
        <f>IF('Merit Badges'!I44="","",1)</f>
        <v/>
      </c>
      <c r="AG44" s="32" t="str">
        <f>IF('Merit Badges'!J44="","",1)</f>
        <v/>
      </c>
      <c r="AH44" s="32" t="str">
        <f>IF(COUNTA('Merit Badges'!K44:L44)&gt;=1,1,"")</f>
        <v/>
      </c>
      <c r="AI44" s="32" t="str">
        <f>IF(COUNTA('Merit Badges'!M44:N44)&gt;=1,1,"")</f>
        <v/>
      </c>
      <c r="AJ44" s="32" t="str">
        <f>IF('Merit Badges'!O44="","",1)</f>
        <v/>
      </c>
      <c r="AK44" s="32" t="str">
        <f>IF(COUNTA('Merit Badges'!P44:R44)&gt;=1,1,"")</f>
        <v/>
      </c>
      <c r="AL44" s="32" t="str">
        <f>IF('Merit Badges'!S44="","",1)</f>
        <v/>
      </c>
      <c r="AM44" s="113" t="str">
        <f>IF('Merit Badges'!T44="","",1)</f>
        <v/>
      </c>
      <c r="AN44" s="33" t="str">
        <f>IF('Merit Badges'!U44="","",1)</f>
        <v/>
      </c>
    </row>
    <row r="45" spans="1:40" x14ac:dyDescent="0.3">
      <c r="A45" s="31" t="str">
        <f>IF(Requirements!A45="","",Requirements!A45)</f>
        <v/>
      </c>
      <c r="B45" s="33" t="str">
        <f>IF(Requirements!B45="","",Requirements!B45)</f>
        <v/>
      </c>
      <c r="C45" s="37"/>
      <c r="D45" s="2" t="str">
        <f>IF(A45="","",COUNTA('Merit Badges'!D45:U45))</f>
        <v/>
      </c>
      <c r="E45" s="2" t="str">
        <f>IF(A45="","",COUNTA('Merit Badges'!D45:EM45))</f>
        <v/>
      </c>
      <c r="F45" s="77"/>
      <c r="G45" s="76" t="str">
        <f t="shared" si="2"/>
        <v/>
      </c>
      <c r="H45" s="2" t="str">
        <f t="shared" si="3"/>
        <v/>
      </c>
      <c r="I45" s="79" t="str">
        <f t="shared" si="4"/>
        <v/>
      </c>
      <c r="J45" s="81" t="str">
        <f t="shared" si="5"/>
        <v/>
      </c>
      <c r="K45" s="2" t="str">
        <f t="shared" si="6"/>
        <v/>
      </c>
      <c r="L45" s="80" t="str">
        <f t="shared" si="7"/>
        <v/>
      </c>
      <c r="M45" s="82" t="str">
        <f t="shared" si="8"/>
        <v/>
      </c>
      <c r="N45" s="2" t="str">
        <f t="shared" si="9"/>
        <v/>
      </c>
      <c r="O45" s="2" t="str">
        <f t="shared" si="10"/>
        <v/>
      </c>
      <c r="P45" s="37"/>
      <c r="Q45" s="76" t="str">
        <f>IF('Ranks-Earned'!I45="","",IF($E45&gt;21,IF($E45&lt;=26,$E45,26),""))</f>
        <v/>
      </c>
      <c r="R45" s="76" t="str">
        <f>IF('Ranks-Earned'!J45="","",IF($E45&gt;26,IF($E45&lt;=31,$E45,31),""))</f>
        <v/>
      </c>
      <c r="S45" s="76" t="str">
        <f>IF('Ranks-Earned'!K45="","",IF($E45&gt;31,IF($E45&lt;=36,$E45,36),""))</f>
        <v/>
      </c>
      <c r="T45" s="76" t="str">
        <f>IF('Ranks-Earned'!L45="","",IF($E45&gt;36,IF($E45&lt;=41,$E45,41),""))</f>
        <v/>
      </c>
      <c r="U45" s="76" t="str">
        <f>IF('Ranks-Earned'!M45="","",IF($E45&gt;41,IF($E45&lt;=46,$E45,46),""))</f>
        <v/>
      </c>
      <c r="V45" s="76" t="str">
        <f>IF('Ranks-Earned'!N45="","",IF($E45&gt;46,IF($E45&lt;=51,$E45,51),""))</f>
        <v/>
      </c>
      <c r="W45" s="76" t="str">
        <f>IF('Ranks-Earned'!O45="","",IF($E45&gt;51,IF($E45&lt;=56,$E45,56),""))</f>
        <v/>
      </c>
      <c r="X45" s="76" t="str">
        <f>IF('Ranks-Earned'!P45="","",IF($E45&gt;56,IF($E45&lt;=61,$E45,61),""))</f>
        <v/>
      </c>
      <c r="Y45" s="76" t="str">
        <f>IF('Ranks-Earned'!Q45="","",IF($E45&gt;61,IF($E45&lt;=66,$E45,66),""))</f>
        <v/>
      </c>
      <c r="Z45" s="37"/>
      <c r="AA45" s="31" t="str">
        <f>IF('Merit Badges'!D45="","",1)</f>
        <v/>
      </c>
      <c r="AB45" s="32" t="str">
        <f>IF('Merit Badges'!E45="","",1)</f>
        <v/>
      </c>
      <c r="AC45" s="32" t="str">
        <f>IF('Merit Badges'!F45="","",1)</f>
        <v/>
      </c>
      <c r="AD45" s="32" t="str">
        <f>IF('Merit Badges'!G45="","",1)</f>
        <v/>
      </c>
      <c r="AE45" s="32" t="str">
        <f>IF('Merit Badges'!H45="","",1)</f>
        <v/>
      </c>
      <c r="AF45" s="32" t="str">
        <f>IF('Merit Badges'!I45="","",1)</f>
        <v/>
      </c>
      <c r="AG45" s="32" t="str">
        <f>IF('Merit Badges'!J45="","",1)</f>
        <v/>
      </c>
      <c r="AH45" s="32" t="str">
        <f>IF(COUNTA('Merit Badges'!K45:L45)&gt;=1,1,"")</f>
        <v/>
      </c>
      <c r="AI45" s="32" t="str">
        <f>IF(COUNTA('Merit Badges'!M45:N45)&gt;=1,1,"")</f>
        <v/>
      </c>
      <c r="AJ45" s="32" t="str">
        <f>IF('Merit Badges'!O45="","",1)</f>
        <v/>
      </c>
      <c r="AK45" s="32" t="str">
        <f>IF(COUNTA('Merit Badges'!P45:R45)&gt;=1,1,"")</f>
        <v/>
      </c>
      <c r="AL45" s="32" t="str">
        <f>IF('Merit Badges'!S45="","",1)</f>
        <v/>
      </c>
      <c r="AM45" s="113" t="str">
        <f>IF('Merit Badges'!T45="","",1)</f>
        <v/>
      </c>
      <c r="AN45" s="33" t="str">
        <f>IF('Merit Badges'!U45="","",1)</f>
        <v/>
      </c>
    </row>
    <row r="46" spans="1:40" x14ac:dyDescent="0.3">
      <c r="A46" s="31" t="str">
        <f>IF(Requirements!A46="","",Requirements!A46)</f>
        <v/>
      </c>
      <c r="B46" s="33" t="str">
        <f>IF(Requirements!B46="","",Requirements!B46)</f>
        <v/>
      </c>
      <c r="C46" s="37"/>
      <c r="D46" s="2" t="str">
        <f>IF(A46="","",COUNTA('Merit Badges'!D46:U46))</f>
        <v/>
      </c>
      <c r="E46" s="2" t="str">
        <f>IF(A46="","",COUNTA('Merit Badges'!D46:EM46))</f>
        <v/>
      </c>
      <c r="F46" s="77"/>
      <c r="G46" s="76" t="str">
        <f t="shared" si="2"/>
        <v/>
      </c>
      <c r="H46" s="2" t="str">
        <f t="shared" si="3"/>
        <v/>
      </c>
      <c r="I46" s="79" t="str">
        <f t="shared" si="4"/>
        <v/>
      </c>
      <c r="J46" s="81" t="str">
        <f t="shared" si="5"/>
        <v/>
      </c>
      <c r="K46" s="2" t="str">
        <f t="shared" si="6"/>
        <v/>
      </c>
      <c r="L46" s="80" t="str">
        <f t="shared" si="7"/>
        <v/>
      </c>
      <c r="M46" s="82" t="str">
        <f t="shared" si="8"/>
        <v/>
      </c>
      <c r="N46" s="2" t="str">
        <f t="shared" si="9"/>
        <v/>
      </c>
      <c r="O46" s="2" t="str">
        <f t="shared" si="10"/>
        <v/>
      </c>
      <c r="P46" s="37"/>
      <c r="Q46" s="76" t="str">
        <f>IF('Ranks-Earned'!I46="","",IF($E46&gt;21,IF($E46&lt;=26,$E46,26),""))</f>
        <v/>
      </c>
      <c r="R46" s="76" t="str">
        <f>IF('Ranks-Earned'!J46="","",IF($E46&gt;26,IF($E46&lt;=31,$E46,31),""))</f>
        <v/>
      </c>
      <c r="S46" s="76" t="str">
        <f>IF('Ranks-Earned'!K46="","",IF($E46&gt;31,IF($E46&lt;=36,$E46,36),""))</f>
        <v/>
      </c>
      <c r="T46" s="76" t="str">
        <f>IF('Ranks-Earned'!L46="","",IF($E46&gt;36,IF($E46&lt;=41,$E46,41),""))</f>
        <v/>
      </c>
      <c r="U46" s="76" t="str">
        <f>IF('Ranks-Earned'!M46="","",IF($E46&gt;41,IF($E46&lt;=46,$E46,46),""))</f>
        <v/>
      </c>
      <c r="V46" s="76" t="str">
        <f>IF('Ranks-Earned'!N46="","",IF($E46&gt;46,IF($E46&lt;=51,$E46,51),""))</f>
        <v/>
      </c>
      <c r="W46" s="76" t="str">
        <f>IF('Ranks-Earned'!O46="","",IF($E46&gt;51,IF($E46&lt;=56,$E46,56),""))</f>
        <v/>
      </c>
      <c r="X46" s="76" t="str">
        <f>IF('Ranks-Earned'!P46="","",IF($E46&gt;56,IF($E46&lt;=61,$E46,61),""))</f>
        <v/>
      </c>
      <c r="Y46" s="76" t="str">
        <f>IF('Ranks-Earned'!Q46="","",IF($E46&gt;61,IF($E46&lt;=66,$E46,66),""))</f>
        <v/>
      </c>
      <c r="Z46" s="37"/>
      <c r="AA46" s="31" t="str">
        <f>IF('Merit Badges'!D46="","",1)</f>
        <v/>
      </c>
      <c r="AB46" s="32" t="str">
        <f>IF('Merit Badges'!E46="","",1)</f>
        <v/>
      </c>
      <c r="AC46" s="32" t="str">
        <f>IF('Merit Badges'!F46="","",1)</f>
        <v/>
      </c>
      <c r="AD46" s="32" t="str">
        <f>IF('Merit Badges'!G46="","",1)</f>
        <v/>
      </c>
      <c r="AE46" s="32" t="str">
        <f>IF('Merit Badges'!H46="","",1)</f>
        <v/>
      </c>
      <c r="AF46" s="32" t="str">
        <f>IF('Merit Badges'!I46="","",1)</f>
        <v/>
      </c>
      <c r="AG46" s="32" t="str">
        <f>IF('Merit Badges'!J46="","",1)</f>
        <v/>
      </c>
      <c r="AH46" s="32" t="str">
        <f>IF(COUNTA('Merit Badges'!K46:L46)&gt;=1,1,"")</f>
        <v/>
      </c>
      <c r="AI46" s="32" t="str">
        <f>IF(COUNTA('Merit Badges'!M46:N46)&gt;=1,1,"")</f>
        <v/>
      </c>
      <c r="AJ46" s="32" t="str">
        <f>IF('Merit Badges'!O46="","",1)</f>
        <v/>
      </c>
      <c r="AK46" s="32" t="str">
        <f>IF(COUNTA('Merit Badges'!P46:R46)&gt;=1,1,"")</f>
        <v/>
      </c>
      <c r="AL46" s="32" t="str">
        <f>IF('Merit Badges'!S46="","",1)</f>
        <v/>
      </c>
      <c r="AM46" s="113" t="str">
        <f>IF('Merit Badges'!T46="","",1)</f>
        <v/>
      </c>
      <c r="AN46" s="33" t="str">
        <f>IF('Merit Badges'!U46="","",1)</f>
        <v/>
      </c>
    </row>
    <row r="47" spans="1:40" x14ac:dyDescent="0.3">
      <c r="A47" s="31" t="str">
        <f>IF(Requirements!A47="","",Requirements!A47)</f>
        <v/>
      </c>
      <c r="B47" s="33" t="str">
        <f>IF(Requirements!B47="","",Requirements!B47)</f>
        <v/>
      </c>
      <c r="C47" s="37"/>
      <c r="D47" s="2" t="str">
        <f>IF(A47="","",COUNTA('Merit Badges'!D47:U47))</f>
        <v/>
      </c>
      <c r="E47" s="2" t="str">
        <f>IF(A47="","",COUNTA('Merit Badges'!D47:EM47))</f>
        <v/>
      </c>
      <c r="F47" s="77"/>
      <c r="G47" s="76" t="str">
        <f t="shared" si="2"/>
        <v/>
      </c>
      <c r="H47" s="2" t="str">
        <f t="shared" si="3"/>
        <v/>
      </c>
      <c r="I47" s="79" t="str">
        <f t="shared" si="4"/>
        <v/>
      </c>
      <c r="J47" s="81" t="str">
        <f t="shared" si="5"/>
        <v/>
      </c>
      <c r="K47" s="2" t="str">
        <f t="shared" si="6"/>
        <v/>
      </c>
      <c r="L47" s="80" t="str">
        <f t="shared" si="7"/>
        <v/>
      </c>
      <c r="M47" s="82" t="str">
        <f t="shared" si="8"/>
        <v/>
      </c>
      <c r="N47" s="2" t="str">
        <f t="shared" si="9"/>
        <v/>
      </c>
      <c r="O47" s="2" t="str">
        <f t="shared" si="10"/>
        <v/>
      </c>
      <c r="P47" s="37"/>
      <c r="Q47" s="76" t="str">
        <f>IF('Ranks-Earned'!I47="","",IF($E47&gt;21,IF($E47&lt;=26,$E47,26),""))</f>
        <v/>
      </c>
      <c r="R47" s="76" t="str">
        <f>IF('Ranks-Earned'!J47="","",IF($E47&gt;26,IF($E47&lt;=31,$E47,31),""))</f>
        <v/>
      </c>
      <c r="S47" s="76" t="str">
        <f>IF('Ranks-Earned'!K47="","",IF($E47&gt;31,IF($E47&lt;=36,$E47,36),""))</f>
        <v/>
      </c>
      <c r="T47" s="76" t="str">
        <f>IF('Ranks-Earned'!L47="","",IF($E47&gt;36,IF($E47&lt;=41,$E47,41),""))</f>
        <v/>
      </c>
      <c r="U47" s="76" t="str">
        <f>IF('Ranks-Earned'!M47="","",IF($E47&gt;41,IF($E47&lt;=46,$E47,46),""))</f>
        <v/>
      </c>
      <c r="V47" s="76" t="str">
        <f>IF('Ranks-Earned'!N47="","",IF($E47&gt;46,IF($E47&lt;=51,$E47,51),""))</f>
        <v/>
      </c>
      <c r="W47" s="76" t="str">
        <f>IF('Ranks-Earned'!O47="","",IF($E47&gt;51,IF($E47&lt;=56,$E47,56),""))</f>
        <v/>
      </c>
      <c r="X47" s="76" t="str">
        <f>IF('Ranks-Earned'!P47="","",IF($E47&gt;56,IF($E47&lt;=61,$E47,61),""))</f>
        <v/>
      </c>
      <c r="Y47" s="76" t="str">
        <f>IF('Ranks-Earned'!Q47="","",IF($E47&gt;61,IF($E47&lt;=66,$E47,66),""))</f>
        <v/>
      </c>
      <c r="Z47" s="37"/>
      <c r="AA47" s="31" t="str">
        <f>IF('Merit Badges'!D47="","",1)</f>
        <v/>
      </c>
      <c r="AB47" s="32" t="str">
        <f>IF('Merit Badges'!E47="","",1)</f>
        <v/>
      </c>
      <c r="AC47" s="32" t="str">
        <f>IF('Merit Badges'!F47="","",1)</f>
        <v/>
      </c>
      <c r="AD47" s="32" t="str">
        <f>IF('Merit Badges'!G47="","",1)</f>
        <v/>
      </c>
      <c r="AE47" s="32" t="str">
        <f>IF('Merit Badges'!H47="","",1)</f>
        <v/>
      </c>
      <c r="AF47" s="32" t="str">
        <f>IF('Merit Badges'!I47="","",1)</f>
        <v/>
      </c>
      <c r="AG47" s="32" t="str">
        <f>IF('Merit Badges'!J47="","",1)</f>
        <v/>
      </c>
      <c r="AH47" s="32" t="str">
        <f>IF(COUNTA('Merit Badges'!K47:L47)&gt;=1,1,"")</f>
        <v/>
      </c>
      <c r="AI47" s="32" t="str">
        <f>IF(COUNTA('Merit Badges'!M47:N47)&gt;=1,1,"")</f>
        <v/>
      </c>
      <c r="AJ47" s="32" t="str">
        <f>IF('Merit Badges'!O47="","",1)</f>
        <v/>
      </c>
      <c r="AK47" s="32" t="str">
        <f>IF(COUNTA('Merit Badges'!P47:R47)&gt;=1,1,"")</f>
        <v/>
      </c>
      <c r="AL47" s="32" t="str">
        <f>IF('Merit Badges'!S47="","",1)</f>
        <v/>
      </c>
      <c r="AM47" s="113" t="str">
        <f>IF('Merit Badges'!T47="","",1)</f>
        <v/>
      </c>
      <c r="AN47" s="33" t="str">
        <f>IF('Merit Badges'!U47="","",1)</f>
        <v/>
      </c>
    </row>
    <row r="48" spans="1:40" x14ac:dyDescent="0.3">
      <c r="A48" s="31" t="str">
        <f>IF(Requirements!A48="","",Requirements!A48)</f>
        <v/>
      </c>
      <c r="B48" s="33" t="str">
        <f>IF(Requirements!B48="","",Requirements!B48)</f>
        <v/>
      </c>
      <c r="C48" s="37"/>
      <c r="D48" s="2" t="str">
        <f>IF(A48="","",COUNTA('Merit Badges'!D48:U48))</f>
        <v/>
      </c>
      <c r="E48" s="2" t="str">
        <f>IF(A48="","",COUNTA('Merit Badges'!D48:EM48))</f>
        <v/>
      </c>
      <c r="F48" s="77"/>
      <c r="G48" s="76" t="str">
        <f t="shared" si="2"/>
        <v/>
      </c>
      <c r="H48" s="2" t="str">
        <f t="shared" si="3"/>
        <v/>
      </c>
      <c r="I48" s="79" t="str">
        <f t="shared" si="4"/>
        <v/>
      </c>
      <c r="J48" s="81" t="str">
        <f t="shared" si="5"/>
        <v/>
      </c>
      <c r="K48" s="2" t="str">
        <f t="shared" si="6"/>
        <v/>
      </c>
      <c r="L48" s="80" t="str">
        <f t="shared" si="7"/>
        <v/>
      </c>
      <c r="M48" s="82" t="str">
        <f t="shared" si="8"/>
        <v/>
      </c>
      <c r="N48" s="2" t="str">
        <f t="shared" si="9"/>
        <v/>
      </c>
      <c r="O48" s="2" t="str">
        <f t="shared" si="10"/>
        <v/>
      </c>
      <c r="P48" s="37"/>
      <c r="Q48" s="76" t="str">
        <f>IF('Ranks-Earned'!I48="","",IF($E48&gt;21,IF($E48&lt;=26,$E48,26),""))</f>
        <v/>
      </c>
      <c r="R48" s="76" t="str">
        <f>IF('Ranks-Earned'!J48="","",IF($E48&gt;26,IF($E48&lt;=31,$E48,31),""))</f>
        <v/>
      </c>
      <c r="S48" s="76" t="str">
        <f>IF('Ranks-Earned'!K48="","",IF($E48&gt;31,IF($E48&lt;=36,$E48,36),""))</f>
        <v/>
      </c>
      <c r="T48" s="76" t="str">
        <f>IF('Ranks-Earned'!L48="","",IF($E48&gt;36,IF($E48&lt;=41,$E48,41),""))</f>
        <v/>
      </c>
      <c r="U48" s="76" t="str">
        <f>IF('Ranks-Earned'!M48="","",IF($E48&gt;41,IF($E48&lt;=46,$E48,46),""))</f>
        <v/>
      </c>
      <c r="V48" s="76" t="str">
        <f>IF('Ranks-Earned'!N48="","",IF($E48&gt;46,IF($E48&lt;=51,$E48,51),""))</f>
        <v/>
      </c>
      <c r="W48" s="76" t="str">
        <f>IF('Ranks-Earned'!O48="","",IF($E48&gt;51,IF($E48&lt;=56,$E48,56),""))</f>
        <v/>
      </c>
      <c r="X48" s="76" t="str">
        <f>IF('Ranks-Earned'!P48="","",IF($E48&gt;56,IF($E48&lt;=61,$E48,61),""))</f>
        <v/>
      </c>
      <c r="Y48" s="76" t="str">
        <f>IF('Ranks-Earned'!Q48="","",IF($E48&gt;61,IF($E48&lt;=66,$E48,66),""))</f>
        <v/>
      </c>
      <c r="Z48" s="37"/>
      <c r="AA48" s="31" t="str">
        <f>IF('Merit Badges'!D48="","",1)</f>
        <v/>
      </c>
      <c r="AB48" s="32" t="str">
        <f>IF('Merit Badges'!E48="","",1)</f>
        <v/>
      </c>
      <c r="AC48" s="32" t="str">
        <f>IF('Merit Badges'!F48="","",1)</f>
        <v/>
      </c>
      <c r="AD48" s="32" t="str">
        <f>IF('Merit Badges'!G48="","",1)</f>
        <v/>
      </c>
      <c r="AE48" s="32" t="str">
        <f>IF('Merit Badges'!H48="","",1)</f>
        <v/>
      </c>
      <c r="AF48" s="32" t="str">
        <f>IF('Merit Badges'!I48="","",1)</f>
        <v/>
      </c>
      <c r="AG48" s="32" t="str">
        <f>IF('Merit Badges'!J48="","",1)</f>
        <v/>
      </c>
      <c r="AH48" s="32" t="str">
        <f>IF(COUNTA('Merit Badges'!K48:L48)&gt;=1,1,"")</f>
        <v/>
      </c>
      <c r="AI48" s="32" t="str">
        <f>IF(COUNTA('Merit Badges'!M48:N48)&gt;=1,1,"")</f>
        <v/>
      </c>
      <c r="AJ48" s="32" t="str">
        <f>IF('Merit Badges'!O48="","",1)</f>
        <v/>
      </c>
      <c r="AK48" s="32" t="str">
        <f>IF(COUNTA('Merit Badges'!P48:R48)&gt;=1,1,"")</f>
        <v/>
      </c>
      <c r="AL48" s="32" t="str">
        <f>IF('Merit Badges'!S48="","",1)</f>
        <v/>
      </c>
      <c r="AM48" s="113" t="str">
        <f>IF('Merit Badges'!T48="","",1)</f>
        <v/>
      </c>
      <c r="AN48" s="33" t="str">
        <f>IF('Merit Badges'!U48="","",1)</f>
        <v/>
      </c>
    </row>
    <row r="49" spans="1:40" x14ac:dyDescent="0.3">
      <c r="A49" s="31" t="str">
        <f>IF(Requirements!A49="","",Requirements!A49)</f>
        <v/>
      </c>
      <c r="B49" s="33" t="str">
        <f>IF(Requirements!B49="","",Requirements!B49)</f>
        <v/>
      </c>
      <c r="C49" s="37"/>
      <c r="D49" s="2" t="str">
        <f>IF(A49="","",COUNTA('Merit Badges'!D49:U49))</f>
        <v/>
      </c>
      <c r="E49" s="2" t="str">
        <f>IF(A49="","",COUNTA('Merit Badges'!D49:EM49))</f>
        <v/>
      </c>
      <c r="F49" s="77"/>
      <c r="G49" s="76" t="str">
        <f t="shared" si="2"/>
        <v/>
      </c>
      <c r="H49" s="2" t="str">
        <f t="shared" si="3"/>
        <v/>
      </c>
      <c r="I49" s="79" t="str">
        <f t="shared" si="4"/>
        <v/>
      </c>
      <c r="J49" s="81" t="str">
        <f t="shared" si="5"/>
        <v/>
      </c>
      <c r="K49" s="2" t="str">
        <f t="shared" si="6"/>
        <v/>
      </c>
      <c r="L49" s="80" t="str">
        <f t="shared" si="7"/>
        <v/>
      </c>
      <c r="M49" s="82" t="str">
        <f t="shared" si="8"/>
        <v/>
      </c>
      <c r="N49" s="2" t="str">
        <f t="shared" si="9"/>
        <v/>
      </c>
      <c r="O49" s="2" t="str">
        <f t="shared" si="10"/>
        <v/>
      </c>
      <c r="P49" s="37"/>
      <c r="Q49" s="76" t="str">
        <f>IF('Ranks-Earned'!I49="","",IF($E49&gt;21,IF($E49&lt;=26,$E49,26),""))</f>
        <v/>
      </c>
      <c r="R49" s="76" t="str">
        <f>IF('Ranks-Earned'!J49="","",IF($E49&gt;26,IF($E49&lt;=31,$E49,31),""))</f>
        <v/>
      </c>
      <c r="S49" s="76" t="str">
        <f>IF('Ranks-Earned'!K49="","",IF($E49&gt;31,IF($E49&lt;=36,$E49,36),""))</f>
        <v/>
      </c>
      <c r="T49" s="76" t="str">
        <f>IF('Ranks-Earned'!L49="","",IF($E49&gt;36,IF($E49&lt;=41,$E49,41),""))</f>
        <v/>
      </c>
      <c r="U49" s="76" t="str">
        <f>IF('Ranks-Earned'!M49="","",IF($E49&gt;41,IF($E49&lt;=46,$E49,46),""))</f>
        <v/>
      </c>
      <c r="V49" s="76" t="str">
        <f>IF('Ranks-Earned'!N49="","",IF($E49&gt;46,IF($E49&lt;=51,$E49,51),""))</f>
        <v/>
      </c>
      <c r="W49" s="76" t="str">
        <f>IF('Ranks-Earned'!O49="","",IF($E49&gt;51,IF($E49&lt;=56,$E49,56),""))</f>
        <v/>
      </c>
      <c r="X49" s="76" t="str">
        <f>IF('Ranks-Earned'!P49="","",IF($E49&gt;56,IF($E49&lt;=61,$E49,61),""))</f>
        <v/>
      </c>
      <c r="Y49" s="76" t="str">
        <f>IF('Ranks-Earned'!Q49="","",IF($E49&gt;61,IF($E49&lt;=66,$E49,66),""))</f>
        <v/>
      </c>
      <c r="Z49" s="37"/>
      <c r="AA49" s="31" t="str">
        <f>IF('Merit Badges'!D49="","",1)</f>
        <v/>
      </c>
      <c r="AB49" s="32" t="str">
        <f>IF('Merit Badges'!E49="","",1)</f>
        <v/>
      </c>
      <c r="AC49" s="32" t="str">
        <f>IF('Merit Badges'!F49="","",1)</f>
        <v/>
      </c>
      <c r="AD49" s="32" t="str">
        <f>IF('Merit Badges'!G49="","",1)</f>
        <v/>
      </c>
      <c r="AE49" s="32" t="str">
        <f>IF('Merit Badges'!H49="","",1)</f>
        <v/>
      </c>
      <c r="AF49" s="32" t="str">
        <f>IF('Merit Badges'!I49="","",1)</f>
        <v/>
      </c>
      <c r="AG49" s="32" t="str">
        <f>IF('Merit Badges'!J49="","",1)</f>
        <v/>
      </c>
      <c r="AH49" s="32" t="str">
        <f>IF(COUNTA('Merit Badges'!K49:L49)&gt;=1,1,"")</f>
        <v/>
      </c>
      <c r="AI49" s="32" t="str">
        <f>IF(COUNTA('Merit Badges'!M49:N49)&gt;=1,1,"")</f>
        <v/>
      </c>
      <c r="AJ49" s="32" t="str">
        <f>IF('Merit Badges'!O49="","",1)</f>
        <v/>
      </c>
      <c r="AK49" s="32" t="str">
        <f>IF(COUNTA('Merit Badges'!P49:R49)&gt;=1,1,"")</f>
        <v/>
      </c>
      <c r="AL49" s="32" t="str">
        <f>IF('Merit Badges'!S49="","",1)</f>
        <v/>
      </c>
      <c r="AM49" s="113" t="str">
        <f>IF('Merit Badges'!T49="","",1)</f>
        <v/>
      </c>
      <c r="AN49" s="33" t="str">
        <f>IF('Merit Badges'!U49="","",1)</f>
        <v/>
      </c>
    </row>
    <row r="50" spans="1:40" x14ac:dyDescent="0.3">
      <c r="A50" s="31" t="str">
        <f>IF(Requirements!A50="","",Requirements!A50)</f>
        <v/>
      </c>
      <c r="B50" s="33" t="str">
        <f>IF(Requirements!B50="","",Requirements!B50)</f>
        <v/>
      </c>
      <c r="C50" s="37"/>
      <c r="D50" s="2" t="str">
        <f>IF(A50="","",COUNTA('Merit Badges'!D50:U50))</f>
        <v/>
      </c>
      <c r="E50" s="2" t="str">
        <f>IF(A50="","",COUNTA('Merit Badges'!D50:EM50))</f>
        <v/>
      </c>
      <c r="F50" s="77"/>
      <c r="G50" s="76" t="str">
        <f t="shared" si="2"/>
        <v/>
      </c>
      <c r="H50" s="2" t="str">
        <f t="shared" si="3"/>
        <v/>
      </c>
      <c r="I50" s="79" t="str">
        <f t="shared" si="4"/>
        <v/>
      </c>
      <c r="J50" s="81" t="str">
        <f t="shared" si="5"/>
        <v/>
      </c>
      <c r="K50" s="2" t="str">
        <f t="shared" si="6"/>
        <v/>
      </c>
      <c r="L50" s="80" t="str">
        <f t="shared" si="7"/>
        <v/>
      </c>
      <c r="M50" s="82" t="str">
        <f t="shared" si="8"/>
        <v/>
      </c>
      <c r="N50" s="2" t="str">
        <f t="shared" si="9"/>
        <v/>
      </c>
      <c r="O50" s="2" t="str">
        <f t="shared" si="10"/>
        <v/>
      </c>
      <c r="P50" s="37"/>
      <c r="Q50" s="76" t="str">
        <f>IF('Ranks-Earned'!I50="","",IF($E50&gt;21,IF($E50&lt;=26,$E50,26),""))</f>
        <v/>
      </c>
      <c r="R50" s="76" t="str">
        <f>IF('Ranks-Earned'!J50="","",IF($E50&gt;26,IF($E50&lt;=31,$E50,31),""))</f>
        <v/>
      </c>
      <c r="S50" s="76" t="str">
        <f>IF('Ranks-Earned'!K50="","",IF($E50&gt;31,IF($E50&lt;=36,$E50,36),""))</f>
        <v/>
      </c>
      <c r="T50" s="76" t="str">
        <f>IF('Ranks-Earned'!L50="","",IF($E50&gt;36,IF($E50&lt;=41,$E50,41),""))</f>
        <v/>
      </c>
      <c r="U50" s="76" t="str">
        <f>IF('Ranks-Earned'!M50="","",IF($E50&gt;41,IF($E50&lt;=46,$E50,46),""))</f>
        <v/>
      </c>
      <c r="V50" s="76" t="str">
        <f>IF('Ranks-Earned'!N50="","",IF($E50&gt;46,IF($E50&lt;=51,$E50,51),""))</f>
        <v/>
      </c>
      <c r="W50" s="76" t="str">
        <f>IF('Ranks-Earned'!O50="","",IF($E50&gt;51,IF($E50&lt;=56,$E50,56),""))</f>
        <v/>
      </c>
      <c r="X50" s="76" t="str">
        <f>IF('Ranks-Earned'!P50="","",IF($E50&gt;56,IF($E50&lt;=61,$E50,61),""))</f>
        <v/>
      </c>
      <c r="Y50" s="76" t="str">
        <f>IF('Ranks-Earned'!Q50="","",IF($E50&gt;61,IF($E50&lt;=66,$E50,66),""))</f>
        <v/>
      </c>
      <c r="Z50" s="37"/>
      <c r="AA50" s="31" t="str">
        <f>IF('Merit Badges'!D50="","",1)</f>
        <v/>
      </c>
      <c r="AB50" s="32" t="str">
        <f>IF('Merit Badges'!E50="","",1)</f>
        <v/>
      </c>
      <c r="AC50" s="32" t="str">
        <f>IF('Merit Badges'!F50="","",1)</f>
        <v/>
      </c>
      <c r="AD50" s="32" t="str">
        <f>IF('Merit Badges'!G50="","",1)</f>
        <v/>
      </c>
      <c r="AE50" s="32" t="str">
        <f>IF('Merit Badges'!H50="","",1)</f>
        <v/>
      </c>
      <c r="AF50" s="32" t="str">
        <f>IF('Merit Badges'!I50="","",1)</f>
        <v/>
      </c>
      <c r="AG50" s="32" t="str">
        <f>IF('Merit Badges'!J50="","",1)</f>
        <v/>
      </c>
      <c r="AH50" s="32" t="str">
        <f>IF(COUNTA('Merit Badges'!K50:L50)&gt;=1,1,"")</f>
        <v/>
      </c>
      <c r="AI50" s="32" t="str">
        <f>IF(COUNTA('Merit Badges'!M50:N50)&gt;=1,1,"")</f>
        <v/>
      </c>
      <c r="AJ50" s="32" t="str">
        <f>IF('Merit Badges'!O50="","",1)</f>
        <v/>
      </c>
      <c r="AK50" s="32" t="str">
        <f>IF(COUNTA('Merit Badges'!P50:R50)&gt;=1,1,"")</f>
        <v/>
      </c>
      <c r="AL50" s="32" t="str">
        <f>IF('Merit Badges'!S50="","",1)</f>
        <v/>
      </c>
      <c r="AM50" s="113" t="str">
        <f>IF('Merit Badges'!T50="","",1)</f>
        <v/>
      </c>
      <c r="AN50" s="33" t="str">
        <f>IF('Merit Badges'!U50="","",1)</f>
        <v/>
      </c>
    </row>
    <row r="51" spans="1:40" x14ac:dyDescent="0.3">
      <c r="A51" s="31" t="str">
        <f>IF(Requirements!A51="","",Requirements!A51)</f>
        <v/>
      </c>
      <c r="B51" s="33" t="str">
        <f>IF(Requirements!B51="","",Requirements!B51)</f>
        <v/>
      </c>
      <c r="C51" s="37"/>
      <c r="D51" s="2" t="str">
        <f>IF(A51="","",COUNTA('Merit Badges'!D51:U51))</f>
        <v/>
      </c>
      <c r="E51" s="2" t="str">
        <f>IF(A51="","",COUNTA('Merit Badges'!D51:EM51))</f>
        <v/>
      </c>
      <c r="F51" s="77"/>
      <c r="G51" s="76" t="str">
        <f t="shared" si="2"/>
        <v/>
      </c>
      <c r="H51" s="2" t="str">
        <f t="shared" si="3"/>
        <v/>
      </c>
      <c r="I51" s="79" t="str">
        <f t="shared" si="4"/>
        <v/>
      </c>
      <c r="J51" s="81" t="str">
        <f t="shared" si="5"/>
        <v/>
      </c>
      <c r="K51" s="2" t="str">
        <f t="shared" si="6"/>
        <v/>
      </c>
      <c r="L51" s="80" t="str">
        <f t="shared" si="7"/>
        <v/>
      </c>
      <c r="M51" s="82" t="str">
        <f t="shared" si="8"/>
        <v/>
      </c>
      <c r="N51" s="2" t="str">
        <f t="shared" si="9"/>
        <v/>
      </c>
      <c r="O51" s="2" t="str">
        <f t="shared" si="10"/>
        <v/>
      </c>
      <c r="P51" s="37"/>
      <c r="Q51" s="76" t="str">
        <f>IF('Ranks-Earned'!I51="","",IF($E51&gt;21,IF($E51&lt;=26,$E51,26),""))</f>
        <v/>
      </c>
      <c r="R51" s="76" t="str">
        <f>IF('Ranks-Earned'!J51="","",IF($E51&gt;26,IF($E51&lt;=31,$E51,31),""))</f>
        <v/>
      </c>
      <c r="S51" s="76" t="str">
        <f>IF('Ranks-Earned'!K51="","",IF($E51&gt;31,IF($E51&lt;=36,$E51,36),""))</f>
        <v/>
      </c>
      <c r="T51" s="76" t="str">
        <f>IF('Ranks-Earned'!L51="","",IF($E51&gt;36,IF($E51&lt;=41,$E51,41),""))</f>
        <v/>
      </c>
      <c r="U51" s="76" t="str">
        <f>IF('Ranks-Earned'!M51="","",IF($E51&gt;41,IF($E51&lt;=46,$E51,46),""))</f>
        <v/>
      </c>
      <c r="V51" s="76" t="str">
        <f>IF('Ranks-Earned'!N51="","",IF($E51&gt;46,IF($E51&lt;=51,$E51,51),""))</f>
        <v/>
      </c>
      <c r="W51" s="76" t="str">
        <f>IF('Ranks-Earned'!O51="","",IF($E51&gt;51,IF($E51&lt;=56,$E51,56),""))</f>
        <v/>
      </c>
      <c r="X51" s="76" t="str">
        <f>IF('Ranks-Earned'!P51="","",IF($E51&gt;56,IF($E51&lt;=61,$E51,61),""))</f>
        <v/>
      </c>
      <c r="Y51" s="76" t="str">
        <f>IF('Ranks-Earned'!Q51="","",IF($E51&gt;61,IF($E51&lt;=66,$E51,66),""))</f>
        <v/>
      </c>
      <c r="Z51" s="37"/>
      <c r="AA51" s="31" t="str">
        <f>IF('Merit Badges'!D51="","",1)</f>
        <v/>
      </c>
      <c r="AB51" s="32" t="str">
        <f>IF('Merit Badges'!E51="","",1)</f>
        <v/>
      </c>
      <c r="AC51" s="32" t="str">
        <f>IF('Merit Badges'!F51="","",1)</f>
        <v/>
      </c>
      <c r="AD51" s="32" t="str">
        <f>IF('Merit Badges'!G51="","",1)</f>
        <v/>
      </c>
      <c r="AE51" s="32" t="str">
        <f>IF('Merit Badges'!H51="","",1)</f>
        <v/>
      </c>
      <c r="AF51" s="32" t="str">
        <f>IF('Merit Badges'!I51="","",1)</f>
        <v/>
      </c>
      <c r="AG51" s="32" t="str">
        <f>IF('Merit Badges'!J51="","",1)</f>
        <v/>
      </c>
      <c r="AH51" s="32" t="str">
        <f>IF(COUNTA('Merit Badges'!K51:L51)&gt;=1,1,"")</f>
        <v/>
      </c>
      <c r="AI51" s="32" t="str">
        <f>IF(COUNTA('Merit Badges'!M51:N51)&gt;=1,1,"")</f>
        <v/>
      </c>
      <c r="AJ51" s="32" t="str">
        <f>IF('Merit Badges'!O51="","",1)</f>
        <v/>
      </c>
      <c r="AK51" s="32" t="str">
        <f>IF(COUNTA('Merit Badges'!P51:R51)&gt;=1,1,"")</f>
        <v/>
      </c>
      <c r="AL51" s="32" t="str">
        <f>IF('Merit Badges'!S51="","",1)</f>
        <v/>
      </c>
      <c r="AM51" s="113" t="str">
        <f>IF('Merit Badges'!T51="","",1)</f>
        <v/>
      </c>
      <c r="AN51" s="33" t="str">
        <f>IF('Merit Badges'!U51="","",1)</f>
        <v/>
      </c>
    </row>
    <row r="52" spans="1:40" x14ac:dyDescent="0.3">
      <c r="A52" s="31" t="str">
        <f>IF(Requirements!A52="","",Requirements!A52)</f>
        <v/>
      </c>
      <c r="B52" s="33" t="str">
        <f>IF(Requirements!B52="","",Requirements!B52)</f>
        <v/>
      </c>
      <c r="C52" s="37"/>
      <c r="D52" s="2" t="str">
        <f>IF(A52="","",COUNTA('Merit Badges'!D52:U52))</f>
        <v/>
      </c>
      <c r="E52" s="2" t="str">
        <f>IF(A52="","",COUNTA('Merit Badges'!D52:EM52))</f>
        <v/>
      </c>
      <c r="F52" s="77"/>
      <c r="G52" s="76" t="str">
        <f t="shared" si="2"/>
        <v/>
      </c>
      <c r="H52" s="2" t="str">
        <f t="shared" si="3"/>
        <v/>
      </c>
      <c r="I52" s="79" t="str">
        <f t="shared" si="4"/>
        <v/>
      </c>
      <c r="J52" s="81" t="str">
        <f t="shared" si="5"/>
        <v/>
      </c>
      <c r="K52" s="2" t="str">
        <f t="shared" si="6"/>
        <v/>
      </c>
      <c r="L52" s="80" t="str">
        <f t="shared" si="7"/>
        <v/>
      </c>
      <c r="M52" s="82" t="str">
        <f t="shared" si="8"/>
        <v/>
      </c>
      <c r="N52" s="2" t="str">
        <f t="shared" si="9"/>
        <v/>
      </c>
      <c r="O52" s="2" t="str">
        <f t="shared" si="10"/>
        <v/>
      </c>
      <c r="P52" s="37"/>
      <c r="Q52" s="76" t="str">
        <f>IF('Ranks-Earned'!I52="","",IF($E52&gt;21,IF($E52&lt;=26,$E52,26),""))</f>
        <v/>
      </c>
      <c r="R52" s="76" t="str">
        <f>IF('Ranks-Earned'!J52="","",IF($E52&gt;26,IF($E52&lt;=31,$E52,31),""))</f>
        <v/>
      </c>
      <c r="S52" s="76" t="str">
        <f>IF('Ranks-Earned'!K52="","",IF($E52&gt;31,IF($E52&lt;=36,$E52,36),""))</f>
        <v/>
      </c>
      <c r="T52" s="76" t="str">
        <f>IF('Ranks-Earned'!L52="","",IF($E52&gt;36,IF($E52&lt;=41,$E52,41),""))</f>
        <v/>
      </c>
      <c r="U52" s="76" t="str">
        <f>IF('Ranks-Earned'!M52="","",IF($E52&gt;41,IF($E52&lt;=46,$E52,46),""))</f>
        <v/>
      </c>
      <c r="V52" s="76" t="str">
        <f>IF('Ranks-Earned'!N52="","",IF($E52&gt;46,IF($E52&lt;=51,$E52,51),""))</f>
        <v/>
      </c>
      <c r="W52" s="76" t="str">
        <f>IF('Ranks-Earned'!O52="","",IF($E52&gt;51,IF($E52&lt;=56,$E52,56),""))</f>
        <v/>
      </c>
      <c r="X52" s="76" t="str">
        <f>IF('Ranks-Earned'!P52="","",IF($E52&gt;56,IF($E52&lt;=61,$E52,61),""))</f>
        <v/>
      </c>
      <c r="Y52" s="76" t="str">
        <f>IF('Ranks-Earned'!Q52="","",IF($E52&gt;61,IF($E52&lt;=66,$E52,66),""))</f>
        <v/>
      </c>
      <c r="Z52" s="37"/>
      <c r="AA52" s="31" t="str">
        <f>IF('Merit Badges'!D52="","",1)</f>
        <v/>
      </c>
      <c r="AB52" s="32" t="str">
        <f>IF('Merit Badges'!E52="","",1)</f>
        <v/>
      </c>
      <c r="AC52" s="32" t="str">
        <f>IF('Merit Badges'!F52="","",1)</f>
        <v/>
      </c>
      <c r="AD52" s="32" t="str">
        <f>IF('Merit Badges'!G52="","",1)</f>
        <v/>
      </c>
      <c r="AE52" s="32" t="str">
        <f>IF('Merit Badges'!H52="","",1)</f>
        <v/>
      </c>
      <c r="AF52" s="32" t="str">
        <f>IF('Merit Badges'!I52="","",1)</f>
        <v/>
      </c>
      <c r="AG52" s="32" t="str">
        <f>IF('Merit Badges'!J52="","",1)</f>
        <v/>
      </c>
      <c r="AH52" s="32" t="str">
        <f>IF(COUNTA('Merit Badges'!K52:L52)&gt;=1,1,"")</f>
        <v/>
      </c>
      <c r="AI52" s="32" t="str">
        <f>IF(COUNTA('Merit Badges'!M52:N52)&gt;=1,1,"")</f>
        <v/>
      </c>
      <c r="AJ52" s="32" t="str">
        <f>IF('Merit Badges'!O52="","",1)</f>
        <v/>
      </c>
      <c r="AK52" s="32" t="str">
        <f>IF(COUNTA('Merit Badges'!P52:R52)&gt;=1,1,"")</f>
        <v/>
      </c>
      <c r="AL52" s="32" t="str">
        <f>IF('Merit Badges'!S52="","",1)</f>
        <v/>
      </c>
      <c r="AM52" s="113" t="str">
        <f>IF('Merit Badges'!T52="","",1)</f>
        <v/>
      </c>
      <c r="AN52" s="33" t="str">
        <f>IF('Merit Badges'!U52="","",1)</f>
        <v/>
      </c>
    </row>
    <row r="53" spans="1:40" x14ac:dyDescent="0.3">
      <c r="A53" s="31" t="str">
        <f>IF(Requirements!A53="","",Requirements!A53)</f>
        <v/>
      </c>
      <c r="B53" s="33" t="str">
        <f>IF(Requirements!B53="","",Requirements!B53)</f>
        <v/>
      </c>
      <c r="C53" s="37"/>
      <c r="D53" s="2" t="str">
        <f>IF(A53="","",COUNTA('Merit Badges'!D53:U53))</f>
        <v/>
      </c>
      <c r="E53" s="2" t="str">
        <f>IF(A53="","",COUNTA('Merit Badges'!D53:EM53))</f>
        <v/>
      </c>
      <c r="F53" s="77"/>
      <c r="G53" s="76" t="str">
        <f t="shared" si="2"/>
        <v/>
      </c>
      <c r="H53" s="2" t="str">
        <f t="shared" si="3"/>
        <v/>
      </c>
      <c r="I53" s="79" t="str">
        <f t="shared" si="4"/>
        <v/>
      </c>
      <c r="J53" s="81" t="str">
        <f t="shared" si="5"/>
        <v/>
      </c>
      <c r="K53" s="2" t="str">
        <f t="shared" si="6"/>
        <v/>
      </c>
      <c r="L53" s="80" t="str">
        <f t="shared" si="7"/>
        <v/>
      </c>
      <c r="M53" s="82" t="str">
        <f t="shared" si="8"/>
        <v/>
      </c>
      <c r="N53" s="2" t="str">
        <f t="shared" si="9"/>
        <v/>
      </c>
      <c r="O53" s="2" t="str">
        <f t="shared" si="10"/>
        <v/>
      </c>
      <c r="P53" s="37"/>
      <c r="Q53" s="76" t="str">
        <f>IF('Ranks-Earned'!I53="","",IF($E53&gt;21,IF($E53&lt;=26,$E53,26),""))</f>
        <v/>
      </c>
      <c r="R53" s="76" t="str">
        <f>IF('Ranks-Earned'!J53="","",IF($E53&gt;26,IF($E53&lt;=31,$E53,31),""))</f>
        <v/>
      </c>
      <c r="S53" s="76" t="str">
        <f>IF('Ranks-Earned'!K53="","",IF($E53&gt;31,IF($E53&lt;=36,$E53,36),""))</f>
        <v/>
      </c>
      <c r="T53" s="76" t="str">
        <f>IF('Ranks-Earned'!L53="","",IF($E53&gt;36,IF($E53&lt;=41,$E53,41),""))</f>
        <v/>
      </c>
      <c r="U53" s="76" t="str">
        <f>IF('Ranks-Earned'!M53="","",IF($E53&gt;41,IF($E53&lt;=46,$E53,46),""))</f>
        <v/>
      </c>
      <c r="V53" s="76" t="str">
        <f>IF('Ranks-Earned'!N53="","",IF($E53&gt;46,IF($E53&lt;=51,$E53,51),""))</f>
        <v/>
      </c>
      <c r="W53" s="76" t="str">
        <f>IF('Ranks-Earned'!O53="","",IF($E53&gt;51,IF($E53&lt;=56,$E53,56),""))</f>
        <v/>
      </c>
      <c r="X53" s="76" t="str">
        <f>IF('Ranks-Earned'!P53="","",IF($E53&gt;56,IF($E53&lt;=61,$E53,61),""))</f>
        <v/>
      </c>
      <c r="Y53" s="76" t="str">
        <f>IF('Ranks-Earned'!Q53="","",IF($E53&gt;61,IF($E53&lt;=66,$E53,66),""))</f>
        <v/>
      </c>
      <c r="Z53" s="37"/>
      <c r="AA53" s="31" t="str">
        <f>IF('Merit Badges'!D53="","",1)</f>
        <v/>
      </c>
      <c r="AB53" s="32" t="str">
        <f>IF('Merit Badges'!E53="","",1)</f>
        <v/>
      </c>
      <c r="AC53" s="32" t="str">
        <f>IF('Merit Badges'!F53="","",1)</f>
        <v/>
      </c>
      <c r="AD53" s="32" t="str">
        <f>IF('Merit Badges'!G53="","",1)</f>
        <v/>
      </c>
      <c r="AE53" s="32" t="str">
        <f>IF('Merit Badges'!H53="","",1)</f>
        <v/>
      </c>
      <c r="AF53" s="32" t="str">
        <f>IF('Merit Badges'!I53="","",1)</f>
        <v/>
      </c>
      <c r="AG53" s="32" t="str">
        <f>IF('Merit Badges'!J53="","",1)</f>
        <v/>
      </c>
      <c r="AH53" s="32" t="str">
        <f>IF(COUNTA('Merit Badges'!K53:L53)&gt;=1,1,"")</f>
        <v/>
      </c>
      <c r="AI53" s="32" t="str">
        <f>IF(COUNTA('Merit Badges'!M53:N53)&gt;=1,1,"")</f>
        <v/>
      </c>
      <c r="AJ53" s="32" t="str">
        <f>IF('Merit Badges'!O53="","",1)</f>
        <v/>
      </c>
      <c r="AK53" s="32" t="str">
        <f>IF(COUNTA('Merit Badges'!P53:R53)&gt;=1,1,"")</f>
        <v/>
      </c>
      <c r="AL53" s="32" t="str">
        <f>IF('Merit Badges'!S53="","",1)</f>
        <v/>
      </c>
      <c r="AM53" s="113" t="str">
        <f>IF('Merit Badges'!T53="","",1)</f>
        <v/>
      </c>
      <c r="AN53" s="33" t="str">
        <f>IF('Merit Badges'!U53="","",1)</f>
        <v/>
      </c>
    </row>
    <row r="54" spans="1:40" x14ac:dyDescent="0.3">
      <c r="A54" s="31" t="str">
        <f>IF(Requirements!A54="","",Requirements!A54)</f>
        <v/>
      </c>
      <c r="B54" s="33" t="str">
        <f>IF(Requirements!B54="","",Requirements!B54)</f>
        <v/>
      </c>
      <c r="C54" s="37"/>
      <c r="D54" s="2" t="str">
        <f>IF(A54="","",COUNTA('Merit Badges'!D54:U54))</f>
        <v/>
      </c>
      <c r="E54" s="2" t="str">
        <f>IF(A54="","",COUNTA('Merit Badges'!D54:EM54))</f>
        <v/>
      </c>
      <c r="F54" s="77"/>
      <c r="G54" s="76" t="str">
        <f t="shared" si="2"/>
        <v/>
      </c>
      <c r="H54" s="2" t="str">
        <f t="shared" si="3"/>
        <v/>
      </c>
      <c r="I54" s="79" t="str">
        <f t="shared" si="4"/>
        <v/>
      </c>
      <c r="J54" s="81" t="str">
        <f t="shared" si="5"/>
        <v/>
      </c>
      <c r="K54" s="2" t="str">
        <f t="shared" si="6"/>
        <v/>
      </c>
      <c r="L54" s="80" t="str">
        <f t="shared" si="7"/>
        <v/>
      </c>
      <c r="M54" s="82" t="str">
        <f t="shared" si="8"/>
        <v/>
      </c>
      <c r="N54" s="2" t="str">
        <f t="shared" si="9"/>
        <v/>
      </c>
      <c r="O54" s="2" t="str">
        <f t="shared" si="10"/>
        <v/>
      </c>
      <c r="P54" s="37"/>
      <c r="Q54" s="76" t="str">
        <f>IF('Ranks-Earned'!I54="","",IF($E54&gt;21,IF($E54&lt;=26,$E54,26),""))</f>
        <v/>
      </c>
      <c r="R54" s="76" t="str">
        <f>IF('Ranks-Earned'!J54="","",IF($E54&gt;26,IF($E54&lt;=31,$E54,31),""))</f>
        <v/>
      </c>
      <c r="S54" s="76" t="str">
        <f>IF('Ranks-Earned'!K54="","",IF($E54&gt;31,IF($E54&lt;=36,$E54,36),""))</f>
        <v/>
      </c>
      <c r="T54" s="76" t="str">
        <f>IF('Ranks-Earned'!L54="","",IF($E54&gt;36,IF($E54&lt;=41,$E54,41),""))</f>
        <v/>
      </c>
      <c r="U54" s="76" t="str">
        <f>IF('Ranks-Earned'!M54="","",IF($E54&gt;41,IF($E54&lt;=46,$E54,46),""))</f>
        <v/>
      </c>
      <c r="V54" s="76" t="str">
        <f>IF('Ranks-Earned'!N54="","",IF($E54&gt;46,IF($E54&lt;=51,$E54,51),""))</f>
        <v/>
      </c>
      <c r="W54" s="76" t="str">
        <f>IF('Ranks-Earned'!O54="","",IF($E54&gt;51,IF($E54&lt;=56,$E54,56),""))</f>
        <v/>
      </c>
      <c r="X54" s="76" t="str">
        <f>IF('Ranks-Earned'!P54="","",IF($E54&gt;56,IF($E54&lt;=61,$E54,61),""))</f>
        <v/>
      </c>
      <c r="Y54" s="76" t="str">
        <f>IF('Ranks-Earned'!Q54="","",IF($E54&gt;61,IF($E54&lt;=66,$E54,66),""))</f>
        <v/>
      </c>
      <c r="Z54" s="37"/>
      <c r="AA54" s="31" t="str">
        <f>IF('Merit Badges'!D54="","",1)</f>
        <v/>
      </c>
      <c r="AB54" s="32" t="str">
        <f>IF('Merit Badges'!E54="","",1)</f>
        <v/>
      </c>
      <c r="AC54" s="32" t="str">
        <f>IF('Merit Badges'!F54="","",1)</f>
        <v/>
      </c>
      <c r="AD54" s="32" t="str">
        <f>IF('Merit Badges'!G54="","",1)</f>
        <v/>
      </c>
      <c r="AE54" s="32" t="str">
        <f>IF('Merit Badges'!H54="","",1)</f>
        <v/>
      </c>
      <c r="AF54" s="32" t="str">
        <f>IF('Merit Badges'!I54="","",1)</f>
        <v/>
      </c>
      <c r="AG54" s="32" t="str">
        <f>IF('Merit Badges'!J54="","",1)</f>
        <v/>
      </c>
      <c r="AH54" s="32" t="str">
        <f>IF(COUNTA('Merit Badges'!K54:L54)&gt;=1,1,"")</f>
        <v/>
      </c>
      <c r="AI54" s="32" t="str">
        <f>IF(COUNTA('Merit Badges'!M54:N54)&gt;=1,1,"")</f>
        <v/>
      </c>
      <c r="AJ54" s="32" t="str">
        <f>IF('Merit Badges'!O54="","",1)</f>
        <v/>
      </c>
      <c r="AK54" s="32" t="str">
        <f>IF(COUNTA('Merit Badges'!P54:R54)&gt;=1,1,"")</f>
        <v/>
      </c>
      <c r="AL54" s="32" t="str">
        <f>IF('Merit Badges'!S54="","",1)</f>
        <v/>
      </c>
      <c r="AM54" s="113" t="str">
        <f>IF('Merit Badges'!T54="","",1)</f>
        <v/>
      </c>
      <c r="AN54" s="33" t="str">
        <f>IF('Merit Badges'!U54="","",1)</f>
        <v/>
      </c>
    </row>
    <row r="55" spans="1:40" x14ac:dyDescent="0.3">
      <c r="A55" s="31" t="str">
        <f>IF(Requirements!A55="","",Requirements!A55)</f>
        <v/>
      </c>
      <c r="B55" s="33" t="str">
        <f>IF(Requirements!B55="","",Requirements!B55)</f>
        <v/>
      </c>
      <c r="C55" s="37"/>
      <c r="D55" s="2" t="str">
        <f>IF(A55="","",COUNTA('Merit Badges'!D55:U55))</f>
        <v/>
      </c>
      <c r="E55" s="2" t="str">
        <f>IF(A55="","",COUNTA('Merit Badges'!D55:EM55))</f>
        <v/>
      </c>
      <c r="F55" s="77"/>
      <c r="G55" s="76" t="str">
        <f t="shared" si="2"/>
        <v/>
      </c>
      <c r="H55" s="2" t="str">
        <f t="shared" si="3"/>
        <v/>
      </c>
      <c r="I55" s="79" t="str">
        <f t="shared" si="4"/>
        <v/>
      </c>
      <c r="J55" s="81" t="str">
        <f t="shared" si="5"/>
        <v/>
      </c>
      <c r="K55" s="2" t="str">
        <f t="shared" si="6"/>
        <v/>
      </c>
      <c r="L55" s="80" t="str">
        <f t="shared" si="7"/>
        <v/>
      </c>
      <c r="M55" s="82" t="str">
        <f t="shared" si="8"/>
        <v/>
      </c>
      <c r="N55" s="2" t="str">
        <f t="shared" si="9"/>
        <v/>
      </c>
      <c r="O55" s="2" t="str">
        <f t="shared" si="10"/>
        <v/>
      </c>
      <c r="P55" s="37"/>
      <c r="Q55" s="76" t="str">
        <f>IF('Ranks-Earned'!I55="","",IF($E55&gt;21,IF($E55&lt;=26,$E55,26),""))</f>
        <v/>
      </c>
      <c r="R55" s="76" t="str">
        <f>IF('Ranks-Earned'!J55="","",IF($E55&gt;26,IF($E55&lt;=31,$E55,31),""))</f>
        <v/>
      </c>
      <c r="S55" s="76" t="str">
        <f>IF('Ranks-Earned'!K55="","",IF($E55&gt;31,IF($E55&lt;=36,$E55,36),""))</f>
        <v/>
      </c>
      <c r="T55" s="76" t="str">
        <f>IF('Ranks-Earned'!L55="","",IF($E55&gt;36,IF($E55&lt;=41,$E55,41),""))</f>
        <v/>
      </c>
      <c r="U55" s="76" t="str">
        <f>IF('Ranks-Earned'!M55="","",IF($E55&gt;41,IF($E55&lt;=46,$E55,46),""))</f>
        <v/>
      </c>
      <c r="V55" s="76" t="str">
        <f>IF('Ranks-Earned'!N55="","",IF($E55&gt;46,IF($E55&lt;=51,$E55,51),""))</f>
        <v/>
      </c>
      <c r="W55" s="76" t="str">
        <f>IF('Ranks-Earned'!O55="","",IF($E55&gt;51,IF($E55&lt;=56,$E55,56),""))</f>
        <v/>
      </c>
      <c r="X55" s="76" t="str">
        <f>IF('Ranks-Earned'!P55="","",IF($E55&gt;56,IF($E55&lt;=61,$E55,61),""))</f>
        <v/>
      </c>
      <c r="Y55" s="76" t="str">
        <f>IF('Ranks-Earned'!Q55="","",IF($E55&gt;61,IF($E55&lt;=66,$E55,66),""))</f>
        <v/>
      </c>
      <c r="Z55" s="37"/>
      <c r="AA55" s="31" t="str">
        <f>IF('Merit Badges'!D55="","",1)</f>
        <v/>
      </c>
      <c r="AB55" s="32" t="str">
        <f>IF('Merit Badges'!E55="","",1)</f>
        <v/>
      </c>
      <c r="AC55" s="32" t="str">
        <f>IF('Merit Badges'!F55="","",1)</f>
        <v/>
      </c>
      <c r="AD55" s="32" t="str">
        <f>IF('Merit Badges'!G55="","",1)</f>
        <v/>
      </c>
      <c r="AE55" s="32" t="str">
        <f>IF('Merit Badges'!H55="","",1)</f>
        <v/>
      </c>
      <c r="AF55" s="32" t="str">
        <f>IF('Merit Badges'!I55="","",1)</f>
        <v/>
      </c>
      <c r="AG55" s="32" t="str">
        <f>IF('Merit Badges'!J55="","",1)</f>
        <v/>
      </c>
      <c r="AH55" s="32" t="str">
        <f>IF(COUNTA('Merit Badges'!K55:L55)&gt;=1,1,"")</f>
        <v/>
      </c>
      <c r="AI55" s="32" t="str">
        <f>IF(COUNTA('Merit Badges'!M55:N55)&gt;=1,1,"")</f>
        <v/>
      </c>
      <c r="AJ55" s="32" t="str">
        <f>IF('Merit Badges'!O55="","",1)</f>
        <v/>
      </c>
      <c r="AK55" s="32" t="str">
        <f>IF(COUNTA('Merit Badges'!P55:R55)&gt;=1,1,"")</f>
        <v/>
      </c>
      <c r="AL55" s="32" t="str">
        <f>IF('Merit Badges'!S55="","",1)</f>
        <v/>
      </c>
      <c r="AM55" s="113" t="str">
        <f>IF('Merit Badges'!T55="","",1)</f>
        <v/>
      </c>
      <c r="AN55" s="33" t="str">
        <f>IF('Merit Badges'!U55="","",1)</f>
        <v/>
      </c>
    </row>
    <row r="56" spans="1:40" x14ac:dyDescent="0.3">
      <c r="A56" s="31" t="str">
        <f>IF(Requirements!A56="","",Requirements!A56)</f>
        <v/>
      </c>
      <c r="B56" s="33" t="str">
        <f>IF(Requirements!B56="","",Requirements!B56)</f>
        <v/>
      </c>
      <c r="C56" s="37"/>
      <c r="D56" s="2" t="str">
        <f>IF(A56="","",COUNTA('Merit Badges'!D56:U56))</f>
        <v/>
      </c>
      <c r="E56" s="2" t="str">
        <f>IF(A56="","",COUNTA('Merit Badges'!D56:EM56))</f>
        <v/>
      </c>
      <c r="F56" s="77"/>
      <c r="G56" s="76" t="str">
        <f t="shared" si="2"/>
        <v/>
      </c>
      <c r="H56" s="2" t="str">
        <f t="shared" si="3"/>
        <v/>
      </c>
      <c r="I56" s="79" t="str">
        <f t="shared" si="4"/>
        <v/>
      </c>
      <c r="J56" s="81" t="str">
        <f t="shared" si="5"/>
        <v/>
      </c>
      <c r="K56" s="2" t="str">
        <f t="shared" si="6"/>
        <v/>
      </c>
      <c r="L56" s="80" t="str">
        <f t="shared" si="7"/>
        <v/>
      </c>
      <c r="M56" s="82" t="str">
        <f t="shared" si="8"/>
        <v/>
      </c>
      <c r="N56" s="2" t="str">
        <f t="shared" si="9"/>
        <v/>
      </c>
      <c r="O56" s="2" t="str">
        <f t="shared" si="10"/>
        <v/>
      </c>
      <c r="P56" s="37"/>
      <c r="Q56" s="76" t="str">
        <f>IF('Ranks-Earned'!I56="","",IF($E56&gt;21,IF($E56&lt;=26,$E56,26),""))</f>
        <v/>
      </c>
      <c r="R56" s="76" t="str">
        <f>IF('Ranks-Earned'!J56="","",IF($E56&gt;26,IF($E56&lt;=31,$E56,31),""))</f>
        <v/>
      </c>
      <c r="S56" s="76" t="str">
        <f>IF('Ranks-Earned'!K56="","",IF($E56&gt;31,IF($E56&lt;=36,$E56,36),""))</f>
        <v/>
      </c>
      <c r="T56" s="76" t="str">
        <f>IF('Ranks-Earned'!L56="","",IF($E56&gt;36,IF($E56&lt;=41,$E56,41),""))</f>
        <v/>
      </c>
      <c r="U56" s="76" t="str">
        <f>IF('Ranks-Earned'!M56="","",IF($E56&gt;41,IF($E56&lt;=46,$E56,46),""))</f>
        <v/>
      </c>
      <c r="V56" s="76" t="str">
        <f>IF('Ranks-Earned'!N56="","",IF($E56&gt;46,IF($E56&lt;=51,$E56,51),""))</f>
        <v/>
      </c>
      <c r="W56" s="76" t="str">
        <f>IF('Ranks-Earned'!O56="","",IF($E56&gt;51,IF($E56&lt;=56,$E56,56),""))</f>
        <v/>
      </c>
      <c r="X56" s="76" t="str">
        <f>IF('Ranks-Earned'!P56="","",IF($E56&gt;56,IF($E56&lt;=61,$E56,61),""))</f>
        <v/>
      </c>
      <c r="Y56" s="76" t="str">
        <f>IF('Ranks-Earned'!Q56="","",IF($E56&gt;61,IF($E56&lt;=66,$E56,66),""))</f>
        <v/>
      </c>
      <c r="Z56" s="37"/>
      <c r="AA56" s="31" t="str">
        <f>IF('Merit Badges'!D56="","",1)</f>
        <v/>
      </c>
      <c r="AB56" s="32" t="str">
        <f>IF('Merit Badges'!E56="","",1)</f>
        <v/>
      </c>
      <c r="AC56" s="32" t="str">
        <f>IF('Merit Badges'!F56="","",1)</f>
        <v/>
      </c>
      <c r="AD56" s="32" t="str">
        <f>IF('Merit Badges'!G56="","",1)</f>
        <v/>
      </c>
      <c r="AE56" s="32" t="str">
        <f>IF('Merit Badges'!H56="","",1)</f>
        <v/>
      </c>
      <c r="AF56" s="32" t="str">
        <f>IF('Merit Badges'!I56="","",1)</f>
        <v/>
      </c>
      <c r="AG56" s="32" t="str">
        <f>IF('Merit Badges'!J56="","",1)</f>
        <v/>
      </c>
      <c r="AH56" s="32" t="str">
        <f>IF(COUNTA('Merit Badges'!K56:L56)&gt;=1,1,"")</f>
        <v/>
      </c>
      <c r="AI56" s="32" t="str">
        <f>IF(COUNTA('Merit Badges'!M56:N56)&gt;=1,1,"")</f>
        <v/>
      </c>
      <c r="AJ56" s="32" t="str">
        <f>IF('Merit Badges'!O56="","",1)</f>
        <v/>
      </c>
      <c r="AK56" s="32" t="str">
        <f>IF(COUNTA('Merit Badges'!P56:R56)&gt;=1,1,"")</f>
        <v/>
      </c>
      <c r="AL56" s="32" t="str">
        <f>IF('Merit Badges'!S56="","",1)</f>
        <v/>
      </c>
      <c r="AM56" s="113" t="str">
        <f>IF('Merit Badges'!T56="","",1)</f>
        <v/>
      </c>
      <c r="AN56" s="33" t="str">
        <f>IF('Merit Badges'!U56="","",1)</f>
        <v/>
      </c>
    </row>
    <row r="57" spans="1:40" x14ac:dyDescent="0.3">
      <c r="A57" s="31" t="str">
        <f>IF(Requirements!A57="","",Requirements!A57)</f>
        <v/>
      </c>
      <c r="B57" s="33" t="str">
        <f>IF(Requirements!B57="","",Requirements!B57)</f>
        <v/>
      </c>
      <c r="C57" s="37"/>
      <c r="D57" s="2" t="str">
        <f>IF(A57="","",COUNTA('Merit Badges'!D57:U57))</f>
        <v/>
      </c>
      <c r="E57" s="2" t="str">
        <f>IF(A57="","",COUNTA('Merit Badges'!D57:EM57))</f>
        <v/>
      </c>
      <c r="F57" s="77"/>
      <c r="G57" s="76" t="str">
        <f t="shared" si="2"/>
        <v/>
      </c>
      <c r="H57" s="2" t="str">
        <f t="shared" si="3"/>
        <v/>
      </c>
      <c r="I57" s="79" t="str">
        <f t="shared" si="4"/>
        <v/>
      </c>
      <c r="J57" s="81" t="str">
        <f t="shared" si="5"/>
        <v/>
      </c>
      <c r="K57" s="2" t="str">
        <f t="shared" si="6"/>
        <v/>
      </c>
      <c r="L57" s="80" t="str">
        <f t="shared" si="7"/>
        <v/>
      </c>
      <c r="M57" s="82" t="str">
        <f t="shared" si="8"/>
        <v/>
      </c>
      <c r="N57" s="2" t="str">
        <f t="shared" si="9"/>
        <v/>
      </c>
      <c r="O57" s="2" t="str">
        <f t="shared" si="10"/>
        <v/>
      </c>
      <c r="P57" s="37"/>
      <c r="Q57" s="76" t="str">
        <f>IF('Ranks-Earned'!I57="","",IF($E57&gt;21,IF($E57&lt;=26,$E57,26),""))</f>
        <v/>
      </c>
      <c r="R57" s="76" t="str">
        <f>IF('Ranks-Earned'!J57="","",IF($E57&gt;26,IF($E57&lt;=31,$E57,31),""))</f>
        <v/>
      </c>
      <c r="S57" s="76" t="str">
        <f>IF('Ranks-Earned'!K57="","",IF($E57&gt;31,IF($E57&lt;=36,$E57,36),""))</f>
        <v/>
      </c>
      <c r="T57" s="76" t="str">
        <f>IF('Ranks-Earned'!L57="","",IF($E57&gt;36,IF($E57&lt;=41,$E57,41),""))</f>
        <v/>
      </c>
      <c r="U57" s="76" t="str">
        <f>IF('Ranks-Earned'!M57="","",IF($E57&gt;41,IF($E57&lt;=46,$E57,46),""))</f>
        <v/>
      </c>
      <c r="V57" s="76" t="str">
        <f>IF('Ranks-Earned'!N57="","",IF($E57&gt;46,IF($E57&lt;=51,$E57,51),""))</f>
        <v/>
      </c>
      <c r="W57" s="76" t="str">
        <f>IF('Ranks-Earned'!O57="","",IF($E57&gt;51,IF($E57&lt;=56,$E57,56),""))</f>
        <v/>
      </c>
      <c r="X57" s="76" t="str">
        <f>IF('Ranks-Earned'!P57="","",IF($E57&gt;56,IF($E57&lt;=61,$E57,61),""))</f>
        <v/>
      </c>
      <c r="Y57" s="76" t="str">
        <f>IF('Ranks-Earned'!Q57="","",IF($E57&gt;61,IF($E57&lt;=66,$E57,66),""))</f>
        <v/>
      </c>
      <c r="Z57" s="37"/>
      <c r="AA57" s="31" t="str">
        <f>IF('Merit Badges'!D57="","",1)</f>
        <v/>
      </c>
      <c r="AB57" s="32" t="str">
        <f>IF('Merit Badges'!E57="","",1)</f>
        <v/>
      </c>
      <c r="AC57" s="32" t="str">
        <f>IF('Merit Badges'!F57="","",1)</f>
        <v/>
      </c>
      <c r="AD57" s="32" t="str">
        <f>IF('Merit Badges'!G57="","",1)</f>
        <v/>
      </c>
      <c r="AE57" s="32" t="str">
        <f>IF('Merit Badges'!H57="","",1)</f>
        <v/>
      </c>
      <c r="AF57" s="32" t="str">
        <f>IF('Merit Badges'!I57="","",1)</f>
        <v/>
      </c>
      <c r="AG57" s="32" t="str">
        <f>IF('Merit Badges'!J57="","",1)</f>
        <v/>
      </c>
      <c r="AH57" s="32" t="str">
        <f>IF(COUNTA('Merit Badges'!K57:L57)&gt;=1,1,"")</f>
        <v/>
      </c>
      <c r="AI57" s="32" t="str">
        <f>IF(COUNTA('Merit Badges'!M57:N57)&gt;=1,1,"")</f>
        <v/>
      </c>
      <c r="AJ57" s="32" t="str">
        <f>IF('Merit Badges'!O57="","",1)</f>
        <v/>
      </c>
      <c r="AK57" s="32" t="str">
        <f>IF(COUNTA('Merit Badges'!P57:R57)&gt;=1,1,"")</f>
        <v/>
      </c>
      <c r="AL57" s="32" t="str">
        <f>IF('Merit Badges'!S57="","",1)</f>
        <v/>
      </c>
      <c r="AM57" s="113" t="str">
        <f>IF('Merit Badges'!T57="","",1)</f>
        <v/>
      </c>
      <c r="AN57" s="33" t="str">
        <f>IF('Merit Badges'!U57="","",1)</f>
        <v/>
      </c>
    </row>
    <row r="58" spans="1:40" x14ac:dyDescent="0.3">
      <c r="A58" s="31" t="str">
        <f>IF(Requirements!A58="","",Requirements!A58)</f>
        <v/>
      </c>
      <c r="B58" s="33" t="str">
        <f>IF(Requirements!B58="","",Requirements!B58)</f>
        <v/>
      </c>
      <c r="C58" s="37"/>
      <c r="D58" s="2" t="str">
        <f>IF(A58="","",COUNTA('Merit Badges'!D58:U58))</f>
        <v/>
      </c>
      <c r="E58" s="2" t="str">
        <f>IF(A58="","",COUNTA('Merit Badges'!D58:EM58))</f>
        <v/>
      </c>
      <c r="F58" s="77"/>
      <c r="G58" s="76" t="str">
        <f t="shared" si="2"/>
        <v/>
      </c>
      <c r="H58" s="2" t="str">
        <f t="shared" si="3"/>
        <v/>
      </c>
      <c r="I58" s="79" t="str">
        <f t="shared" si="4"/>
        <v/>
      </c>
      <c r="J58" s="81" t="str">
        <f t="shared" si="5"/>
        <v/>
      </c>
      <c r="K58" s="2" t="str">
        <f t="shared" si="6"/>
        <v/>
      </c>
      <c r="L58" s="80" t="str">
        <f t="shared" si="7"/>
        <v/>
      </c>
      <c r="M58" s="82" t="str">
        <f t="shared" si="8"/>
        <v/>
      </c>
      <c r="N58" s="2" t="str">
        <f t="shared" si="9"/>
        <v/>
      </c>
      <c r="O58" s="2" t="str">
        <f t="shared" si="10"/>
        <v/>
      </c>
      <c r="P58" s="37"/>
      <c r="Q58" s="76" t="str">
        <f>IF('Ranks-Earned'!I58="","",IF($E58&gt;21,IF($E58&lt;=26,$E58,26),""))</f>
        <v/>
      </c>
      <c r="R58" s="76" t="str">
        <f>IF('Ranks-Earned'!J58="","",IF($E58&gt;26,IF($E58&lt;=31,$E58,31),""))</f>
        <v/>
      </c>
      <c r="S58" s="76" t="str">
        <f>IF('Ranks-Earned'!K58="","",IF($E58&gt;31,IF($E58&lt;=36,$E58,36),""))</f>
        <v/>
      </c>
      <c r="T58" s="76" t="str">
        <f>IF('Ranks-Earned'!L58="","",IF($E58&gt;36,IF($E58&lt;=41,$E58,41),""))</f>
        <v/>
      </c>
      <c r="U58" s="76" t="str">
        <f>IF('Ranks-Earned'!M58="","",IF($E58&gt;41,IF($E58&lt;=46,$E58,46),""))</f>
        <v/>
      </c>
      <c r="V58" s="76" t="str">
        <f>IF('Ranks-Earned'!N58="","",IF($E58&gt;46,IF($E58&lt;=51,$E58,51),""))</f>
        <v/>
      </c>
      <c r="W58" s="76" t="str">
        <f>IF('Ranks-Earned'!O58="","",IF($E58&gt;51,IF($E58&lt;=56,$E58,56),""))</f>
        <v/>
      </c>
      <c r="X58" s="76" t="str">
        <f>IF('Ranks-Earned'!P58="","",IF($E58&gt;56,IF($E58&lt;=61,$E58,61),""))</f>
        <v/>
      </c>
      <c r="Y58" s="76" t="str">
        <f>IF('Ranks-Earned'!Q58="","",IF($E58&gt;61,IF($E58&lt;=66,$E58,66),""))</f>
        <v/>
      </c>
      <c r="Z58" s="37"/>
      <c r="AA58" s="31" t="str">
        <f>IF('Merit Badges'!D58="","",1)</f>
        <v/>
      </c>
      <c r="AB58" s="32" t="str">
        <f>IF('Merit Badges'!E58="","",1)</f>
        <v/>
      </c>
      <c r="AC58" s="32" t="str">
        <f>IF('Merit Badges'!F58="","",1)</f>
        <v/>
      </c>
      <c r="AD58" s="32" t="str">
        <f>IF('Merit Badges'!G58="","",1)</f>
        <v/>
      </c>
      <c r="AE58" s="32" t="str">
        <f>IF('Merit Badges'!H58="","",1)</f>
        <v/>
      </c>
      <c r="AF58" s="32" t="str">
        <f>IF('Merit Badges'!I58="","",1)</f>
        <v/>
      </c>
      <c r="AG58" s="32" t="str">
        <f>IF('Merit Badges'!J58="","",1)</f>
        <v/>
      </c>
      <c r="AH58" s="32" t="str">
        <f>IF(COUNTA('Merit Badges'!K58:L58)&gt;=1,1,"")</f>
        <v/>
      </c>
      <c r="AI58" s="32" t="str">
        <f>IF(COUNTA('Merit Badges'!M58:N58)&gt;=1,1,"")</f>
        <v/>
      </c>
      <c r="AJ58" s="32" t="str">
        <f>IF('Merit Badges'!O58="","",1)</f>
        <v/>
      </c>
      <c r="AK58" s="32" t="str">
        <f>IF(COUNTA('Merit Badges'!P58:R58)&gt;=1,1,"")</f>
        <v/>
      </c>
      <c r="AL58" s="32" t="str">
        <f>IF('Merit Badges'!S58="","",1)</f>
        <v/>
      </c>
      <c r="AM58" s="113" t="str">
        <f>IF('Merit Badges'!T58="","",1)</f>
        <v/>
      </c>
      <c r="AN58" s="33" t="str">
        <f>IF('Merit Badges'!U58="","",1)</f>
        <v/>
      </c>
    </row>
    <row r="59" spans="1:40" x14ac:dyDescent="0.3">
      <c r="A59" s="31" t="str">
        <f>IF(Requirements!A59="","",Requirements!A59)</f>
        <v/>
      </c>
      <c r="B59" s="33" t="str">
        <f>IF(Requirements!B59="","",Requirements!B59)</f>
        <v/>
      </c>
      <c r="C59" s="37"/>
      <c r="D59" s="2" t="str">
        <f>IF(A59="","",COUNTA('Merit Badges'!D59:U59))</f>
        <v/>
      </c>
      <c r="E59" s="2" t="str">
        <f>IF(A59="","",COUNTA('Merit Badges'!D59:EM59))</f>
        <v/>
      </c>
      <c r="F59" s="77"/>
      <c r="G59" s="76" t="str">
        <f t="shared" si="2"/>
        <v/>
      </c>
      <c r="H59" s="2" t="str">
        <f t="shared" si="3"/>
        <v/>
      </c>
      <c r="I59" s="79" t="str">
        <f t="shared" si="4"/>
        <v/>
      </c>
      <c r="J59" s="81" t="str">
        <f t="shared" si="5"/>
        <v/>
      </c>
      <c r="K59" s="2" t="str">
        <f t="shared" si="6"/>
        <v/>
      </c>
      <c r="L59" s="80" t="str">
        <f t="shared" si="7"/>
        <v/>
      </c>
      <c r="M59" s="82" t="str">
        <f t="shared" si="8"/>
        <v/>
      </c>
      <c r="N59" s="2" t="str">
        <f t="shared" si="9"/>
        <v/>
      </c>
      <c r="O59" s="2" t="str">
        <f t="shared" si="10"/>
        <v/>
      </c>
      <c r="P59" s="37"/>
      <c r="Q59" s="76" t="str">
        <f>IF('Ranks-Earned'!I59="","",IF($E59&gt;21,IF($E59&lt;=26,$E59,26),""))</f>
        <v/>
      </c>
      <c r="R59" s="76" t="str">
        <f>IF('Ranks-Earned'!J59="","",IF($E59&gt;26,IF($E59&lt;=31,$E59,31),""))</f>
        <v/>
      </c>
      <c r="S59" s="76" t="str">
        <f>IF('Ranks-Earned'!K59="","",IF($E59&gt;31,IF($E59&lt;=36,$E59,36),""))</f>
        <v/>
      </c>
      <c r="T59" s="76" t="str">
        <f>IF('Ranks-Earned'!L59="","",IF($E59&gt;36,IF($E59&lt;=41,$E59,41),""))</f>
        <v/>
      </c>
      <c r="U59" s="76" t="str">
        <f>IF('Ranks-Earned'!M59="","",IF($E59&gt;41,IF($E59&lt;=46,$E59,46),""))</f>
        <v/>
      </c>
      <c r="V59" s="76" t="str">
        <f>IF('Ranks-Earned'!N59="","",IF($E59&gt;46,IF($E59&lt;=51,$E59,51),""))</f>
        <v/>
      </c>
      <c r="W59" s="76" t="str">
        <f>IF('Ranks-Earned'!O59="","",IF($E59&gt;51,IF($E59&lt;=56,$E59,56),""))</f>
        <v/>
      </c>
      <c r="X59" s="76" t="str">
        <f>IF('Ranks-Earned'!P59="","",IF($E59&gt;56,IF($E59&lt;=61,$E59,61),""))</f>
        <v/>
      </c>
      <c r="Y59" s="76" t="str">
        <f>IF('Ranks-Earned'!Q59="","",IF($E59&gt;61,IF($E59&lt;=66,$E59,66),""))</f>
        <v/>
      </c>
      <c r="Z59" s="37"/>
      <c r="AA59" s="31" t="str">
        <f>IF('Merit Badges'!D59="","",1)</f>
        <v/>
      </c>
      <c r="AB59" s="32" t="str">
        <f>IF('Merit Badges'!E59="","",1)</f>
        <v/>
      </c>
      <c r="AC59" s="32" t="str">
        <f>IF('Merit Badges'!F59="","",1)</f>
        <v/>
      </c>
      <c r="AD59" s="32" t="str">
        <f>IF('Merit Badges'!G59="","",1)</f>
        <v/>
      </c>
      <c r="AE59" s="32" t="str">
        <f>IF('Merit Badges'!H59="","",1)</f>
        <v/>
      </c>
      <c r="AF59" s="32" t="str">
        <f>IF('Merit Badges'!I59="","",1)</f>
        <v/>
      </c>
      <c r="AG59" s="32" t="str">
        <f>IF('Merit Badges'!J59="","",1)</f>
        <v/>
      </c>
      <c r="AH59" s="32" t="str">
        <f>IF(COUNTA('Merit Badges'!K59:L59)&gt;=1,1,"")</f>
        <v/>
      </c>
      <c r="AI59" s="32" t="str">
        <f>IF(COUNTA('Merit Badges'!M59:N59)&gt;=1,1,"")</f>
        <v/>
      </c>
      <c r="AJ59" s="32" t="str">
        <f>IF('Merit Badges'!O59="","",1)</f>
        <v/>
      </c>
      <c r="AK59" s="32" t="str">
        <f>IF(COUNTA('Merit Badges'!P59:R59)&gt;=1,1,"")</f>
        <v/>
      </c>
      <c r="AL59" s="32" t="str">
        <f>IF('Merit Badges'!S59="","",1)</f>
        <v/>
      </c>
      <c r="AM59" s="113" t="str">
        <f>IF('Merit Badges'!T59="","",1)</f>
        <v/>
      </c>
      <c r="AN59" s="33" t="str">
        <f>IF('Merit Badges'!U59="","",1)</f>
        <v/>
      </c>
    </row>
    <row r="60" spans="1:40" x14ac:dyDescent="0.3">
      <c r="A60" s="31" t="str">
        <f>IF(Requirements!A60="","",Requirements!A60)</f>
        <v/>
      </c>
      <c r="B60" s="33" t="str">
        <f>IF(Requirements!B60="","",Requirements!B60)</f>
        <v/>
      </c>
      <c r="C60" s="37"/>
      <c r="D60" s="2" t="str">
        <f>IF(A60="","",COUNTA('Merit Badges'!D60:U60))</f>
        <v/>
      </c>
      <c r="E60" s="2" t="str">
        <f>IF(A60="","",COUNTA('Merit Badges'!D60:EM60))</f>
        <v/>
      </c>
      <c r="F60" s="77"/>
      <c r="G60" s="76" t="str">
        <f t="shared" si="2"/>
        <v/>
      </c>
      <c r="H60" s="2" t="str">
        <f t="shared" si="3"/>
        <v/>
      </c>
      <c r="I60" s="79" t="str">
        <f t="shared" si="4"/>
        <v/>
      </c>
      <c r="J60" s="81" t="str">
        <f t="shared" si="5"/>
        <v/>
      </c>
      <c r="K60" s="2" t="str">
        <f t="shared" si="6"/>
        <v/>
      </c>
      <c r="L60" s="80" t="str">
        <f t="shared" si="7"/>
        <v/>
      </c>
      <c r="M60" s="82" t="str">
        <f t="shared" si="8"/>
        <v/>
      </c>
      <c r="N60" s="2" t="str">
        <f t="shared" si="9"/>
        <v/>
      </c>
      <c r="O60" s="2" t="str">
        <f t="shared" si="10"/>
        <v/>
      </c>
      <c r="P60" s="37"/>
      <c r="Q60" s="76" t="str">
        <f>IF('Ranks-Earned'!I60="","",IF($E60&gt;21,IF($E60&lt;=26,$E60,26),""))</f>
        <v/>
      </c>
      <c r="R60" s="76" t="str">
        <f>IF('Ranks-Earned'!J60="","",IF($E60&gt;26,IF($E60&lt;=31,$E60,31),""))</f>
        <v/>
      </c>
      <c r="S60" s="76" t="str">
        <f>IF('Ranks-Earned'!K60="","",IF($E60&gt;31,IF($E60&lt;=36,$E60,36),""))</f>
        <v/>
      </c>
      <c r="T60" s="76" t="str">
        <f>IF('Ranks-Earned'!L60="","",IF($E60&gt;36,IF($E60&lt;=41,$E60,41),""))</f>
        <v/>
      </c>
      <c r="U60" s="76" t="str">
        <f>IF('Ranks-Earned'!M60="","",IF($E60&gt;41,IF($E60&lt;=46,$E60,46),""))</f>
        <v/>
      </c>
      <c r="V60" s="76" t="str">
        <f>IF('Ranks-Earned'!N60="","",IF($E60&gt;46,IF($E60&lt;=51,$E60,51),""))</f>
        <v/>
      </c>
      <c r="W60" s="76" t="str">
        <f>IF('Ranks-Earned'!O60="","",IF($E60&gt;51,IF($E60&lt;=56,$E60,56),""))</f>
        <v/>
      </c>
      <c r="X60" s="76" t="str">
        <f>IF('Ranks-Earned'!P60="","",IF($E60&gt;56,IF($E60&lt;=61,$E60,61),""))</f>
        <v/>
      </c>
      <c r="Y60" s="76" t="str">
        <f>IF('Ranks-Earned'!Q60="","",IF($E60&gt;61,IF($E60&lt;=66,$E60,66),""))</f>
        <v/>
      </c>
      <c r="Z60" s="37"/>
      <c r="AA60" s="31" t="str">
        <f>IF('Merit Badges'!D60="","",1)</f>
        <v/>
      </c>
      <c r="AB60" s="32" t="str">
        <f>IF('Merit Badges'!E60="","",1)</f>
        <v/>
      </c>
      <c r="AC60" s="32" t="str">
        <f>IF('Merit Badges'!F60="","",1)</f>
        <v/>
      </c>
      <c r="AD60" s="32" t="str">
        <f>IF('Merit Badges'!G60="","",1)</f>
        <v/>
      </c>
      <c r="AE60" s="32" t="str">
        <f>IF('Merit Badges'!H60="","",1)</f>
        <v/>
      </c>
      <c r="AF60" s="32" t="str">
        <f>IF('Merit Badges'!I60="","",1)</f>
        <v/>
      </c>
      <c r="AG60" s="32" t="str">
        <f>IF('Merit Badges'!J60="","",1)</f>
        <v/>
      </c>
      <c r="AH60" s="32" t="str">
        <f>IF(COUNTA('Merit Badges'!K60:L60)&gt;=1,1,"")</f>
        <v/>
      </c>
      <c r="AI60" s="32" t="str">
        <f>IF(COUNTA('Merit Badges'!M60:N60)&gt;=1,1,"")</f>
        <v/>
      </c>
      <c r="AJ60" s="32" t="str">
        <f>IF('Merit Badges'!O60="","",1)</f>
        <v/>
      </c>
      <c r="AK60" s="32" t="str">
        <f>IF(COUNTA('Merit Badges'!P60:R60)&gt;=1,1,"")</f>
        <v/>
      </c>
      <c r="AL60" s="32" t="str">
        <f>IF('Merit Badges'!S60="","",1)</f>
        <v/>
      </c>
      <c r="AM60" s="113" t="str">
        <f>IF('Merit Badges'!T60="","",1)</f>
        <v/>
      </c>
      <c r="AN60" s="33" t="str">
        <f>IF('Merit Badges'!U60="","",1)</f>
        <v/>
      </c>
    </row>
    <row r="61" spans="1:40" x14ac:dyDescent="0.3">
      <c r="A61" s="31" t="str">
        <f>IF(Requirements!A61="","",Requirements!A61)</f>
        <v/>
      </c>
      <c r="B61" s="33" t="str">
        <f>IF(Requirements!B61="","",Requirements!B61)</f>
        <v/>
      </c>
      <c r="C61" s="37"/>
      <c r="D61" s="2" t="str">
        <f>IF(A61="","",COUNTA('Merit Badges'!D61:U61))</f>
        <v/>
      </c>
      <c r="E61" s="2" t="str">
        <f>IF(A61="","",COUNTA('Merit Badges'!D61:EM61))</f>
        <v/>
      </c>
      <c r="F61" s="77"/>
      <c r="G61" s="76" t="str">
        <f t="shared" si="2"/>
        <v/>
      </c>
      <c r="H61" s="2" t="str">
        <f t="shared" si="3"/>
        <v/>
      </c>
      <c r="I61" s="79" t="str">
        <f t="shared" si="4"/>
        <v/>
      </c>
      <c r="J61" s="81" t="str">
        <f t="shared" si="5"/>
        <v/>
      </c>
      <c r="K61" s="2" t="str">
        <f t="shared" si="6"/>
        <v/>
      </c>
      <c r="L61" s="80" t="str">
        <f t="shared" si="7"/>
        <v/>
      </c>
      <c r="M61" s="82" t="str">
        <f t="shared" si="8"/>
        <v/>
      </c>
      <c r="N61" s="2" t="str">
        <f t="shared" si="9"/>
        <v/>
      </c>
      <c r="O61" s="2" t="str">
        <f t="shared" si="10"/>
        <v/>
      </c>
      <c r="P61" s="37"/>
      <c r="Q61" s="76" t="str">
        <f>IF('Ranks-Earned'!I61="","",IF($E61&gt;21,IF($E61&lt;=26,$E61,26),""))</f>
        <v/>
      </c>
      <c r="R61" s="76" t="str">
        <f>IF('Ranks-Earned'!J61="","",IF($E61&gt;26,IF($E61&lt;=31,$E61,31),""))</f>
        <v/>
      </c>
      <c r="S61" s="76" t="str">
        <f>IF('Ranks-Earned'!K61="","",IF($E61&gt;31,IF($E61&lt;=36,$E61,36),""))</f>
        <v/>
      </c>
      <c r="T61" s="76" t="str">
        <f>IF('Ranks-Earned'!L61="","",IF($E61&gt;36,IF($E61&lt;=41,$E61,41),""))</f>
        <v/>
      </c>
      <c r="U61" s="76" t="str">
        <f>IF('Ranks-Earned'!M61="","",IF($E61&gt;41,IF($E61&lt;=46,$E61,46),""))</f>
        <v/>
      </c>
      <c r="V61" s="76" t="str">
        <f>IF('Ranks-Earned'!N61="","",IF($E61&gt;46,IF($E61&lt;=51,$E61,51),""))</f>
        <v/>
      </c>
      <c r="W61" s="76" t="str">
        <f>IF('Ranks-Earned'!O61="","",IF($E61&gt;51,IF($E61&lt;=56,$E61,56),""))</f>
        <v/>
      </c>
      <c r="X61" s="76" t="str">
        <f>IF('Ranks-Earned'!P61="","",IF($E61&gt;56,IF($E61&lt;=61,$E61,61),""))</f>
        <v/>
      </c>
      <c r="Y61" s="76" t="str">
        <f>IF('Ranks-Earned'!Q61="","",IF($E61&gt;61,IF($E61&lt;=66,$E61,66),""))</f>
        <v/>
      </c>
      <c r="Z61" s="37"/>
      <c r="AA61" s="31" t="str">
        <f>IF('Merit Badges'!D61="","",1)</f>
        <v/>
      </c>
      <c r="AB61" s="32" t="str">
        <f>IF('Merit Badges'!E61="","",1)</f>
        <v/>
      </c>
      <c r="AC61" s="32" t="str">
        <f>IF('Merit Badges'!F61="","",1)</f>
        <v/>
      </c>
      <c r="AD61" s="32" t="str">
        <f>IF('Merit Badges'!G61="","",1)</f>
        <v/>
      </c>
      <c r="AE61" s="32" t="str">
        <f>IF('Merit Badges'!H61="","",1)</f>
        <v/>
      </c>
      <c r="AF61" s="32" t="str">
        <f>IF('Merit Badges'!I61="","",1)</f>
        <v/>
      </c>
      <c r="AG61" s="32" t="str">
        <f>IF('Merit Badges'!J61="","",1)</f>
        <v/>
      </c>
      <c r="AH61" s="32" t="str">
        <f>IF(COUNTA('Merit Badges'!K61:L61)&gt;=1,1,"")</f>
        <v/>
      </c>
      <c r="AI61" s="32" t="str">
        <f>IF(COUNTA('Merit Badges'!M61:N61)&gt;=1,1,"")</f>
        <v/>
      </c>
      <c r="AJ61" s="32" t="str">
        <f>IF('Merit Badges'!O61="","",1)</f>
        <v/>
      </c>
      <c r="AK61" s="32" t="str">
        <f>IF(COUNTA('Merit Badges'!P61:R61)&gt;=1,1,"")</f>
        <v/>
      </c>
      <c r="AL61" s="32" t="str">
        <f>IF('Merit Badges'!S61="","",1)</f>
        <v/>
      </c>
      <c r="AM61" s="113" t="str">
        <f>IF('Merit Badges'!T61="","",1)</f>
        <v/>
      </c>
      <c r="AN61" s="33" t="str">
        <f>IF('Merit Badges'!U61="","",1)</f>
        <v/>
      </c>
    </row>
    <row r="62" spans="1:40" x14ac:dyDescent="0.3">
      <c r="A62" s="31" t="str">
        <f>IF(Requirements!A62="","",Requirements!A62)</f>
        <v/>
      </c>
      <c r="B62" s="33" t="str">
        <f>IF(Requirements!B62="","",Requirements!B62)</f>
        <v/>
      </c>
      <c r="C62" s="37"/>
      <c r="D62" s="2" t="str">
        <f>IF(A62="","",COUNTA('Merit Badges'!D62:U62))</f>
        <v/>
      </c>
      <c r="E62" s="2" t="str">
        <f>IF(A62="","",COUNTA('Merit Badges'!D62:EM62))</f>
        <v/>
      </c>
      <c r="F62" s="77"/>
      <c r="G62" s="76" t="str">
        <f t="shared" si="2"/>
        <v/>
      </c>
      <c r="H62" s="2" t="str">
        <f t="shared" si="3"/>
        <v/>
      </c>
      <c r="I62" s="79" t="str">
        <f t="shared" si="4"/>
        <v/>
      </c>
      <c r="J62" s="81" t="str">
        <f t="shared" si="5"/>
        <v/>
      </c>
      <c r="K62" s="2" t="str">
        <f t="shared" si="6"/>
        <v/>
      </c>
      <c r="L62" s="80" t="str">
        <f t="shared" si="7"/>
        <v/>
      </c>
      <c r="M62" s="82" t="str">
        <f t="shared" si="8"/>
        <v/>
      </c>
      <c r="N62" s="2" t="str">
        <f t="shared" si="9"/>
        <v/>
      </c>
      <c r="O62" s="2" t="str">
        <f t="shared" si="10"/>
        <v/>
      </c>
      <c r="P62" s="37"/>
      <c r="Q62" s="76" t="str">
        <f>IF('Ranks-Earned'!I62="","",IF($E62&gt;21,IF($E62&lt;=26,$E62,26),""))</f>
        <v/>
      </c>
      <c r="R62" s="76" t="str">
        <f>IF('Ranks-Earned'!J62="","",IF($E62&gt;26,IF($E62&lt;=31,$E62,31),""))</f>
        <v/>
      </c>
      <c r="S62" s="76" t="str">
        <f>IF('Ranks-Earned'!K62="","",IF($E62&gt;31,IF($E62&lt;=36,$E62,36),""))</f>
        <v/>
      </c>
      <c r="T62" s="76" t="str">
        <f>IF('Ranks-Earned'!L62="","",IF($E62&gt;36,IF($E62&lt;=41,$E62,41),""))</f>
        <v/>
      </c>
      <c r="U62" s="76" t="str">
        <f>IF('Ranks-Earned'!M62="","",IF($E62&gt;41,IF($E62&lt;=46,$E62,46),""))</f>
        <v/>
      </c>
      <c r="V62" s="76" t="str">
        <f>IF('Ranks-Earned'!N62="","",IF($E62&gt;46,IF($E62&lt;=51,$E62,51),""))</f>
        <v/>
      </c>
      <c r="W62" s="76" t="str">
        <f>IF('Ranks-Earned'!O62="","",IF($E62&gt;51,IF($E62&lt;=56,$E62,56),""))</f>
        <v/>
      </c>
      <c r="X62" s="76" t="str">
        <f>IF('Ranks-Earned'!P62="","",IF($E62&gt;56,IF($E62&lt;=61,$E62,61),""))</f>
        <v/>
      </c>
      <c r="Y62" s="76" t="str">
        <f>IF('Ranks-Earned'!Q62="","",IF($E62&gt;61,IF($E62&lt;=66,$E62,66),""))</f>
        <v/>
      </c>
      <c r="Z62" s="37"/>
      <c r="AA62" s="31" t="str">
        <f>IF('Merit Badges'!D62="","",1)</f>
        <v/>
      </c>
      <c r="AB62" s="32" t="str">
        <f>IF('Merit Badges'!E62="","",1)</f>
        <v/>
      </c>
      <c r="AC62" s="32" t="str">
        <f>IF('Merit Badges'!F62="","",1)</f>
        <v/>
      </c>
      <c r="AD62" s="32" t="str">
        <f>IF('Merit Badges'!G62="","",1)</f>
        <v/>
      </c>
      <c r="AE62" s="32" t="str">
        <f>IF('Merit Badges'!H62="","",1)</f>
        <v/>
      </c>
      <c r="AF62" s="32" t="str">
        <f>IF('Merit Badges'!I62="","",1)</f>
        <v/>
      </c>
      <c r="AG62" s="32" t="str">
        <f>IF('Merit Badges'!J62="","",1)</f>
        <v/>
      </c>
      <c r="AH62" s="32" t="str">
        <f>IF(COUNTA('Merit Badges'!K62:L62)&gt;=1,1,"")</f>
        <v/>
      </c>
      <c r="AI62" s="32" t="str">
        <f>IF(COUNTA('Merit Badges'!M62:N62)&gt;=1,1,"")</f>
        <v/>
      </c>
      <c r="AJ62" s="32" t="str">
        <f>IF('Merit Badges'!O62="","",1)</f>
        <v/>
      </c>
      <c r="AK62" s="32" t="str">
        <f>IF(COUNTA('Merit Badges'!P62:R62)&gt;=1,1,"")</f>
        <v/>
      </c>
      <c r="AL62" s="32" t="str">
        <f>IF('Merit Badges'!S62="","",1)</f>
        <v/>
      </c>
      <c r="AM62" s="113" t="str">
        <f>IF('Merit Badges'!T62="","",1)</f>
        <v/>
      </c>
      <c r="AN62" s="33" t="str">
        <f>IF('Merit Badges'!U62="","",1)</f>
        <v/>
      </c>
    </row>
    <row r="63" spans="1:40" x14ac:dyDescent="0.3">
      <c r="A63" s="31" t="str">
        <f>IF(Requirements!A63="","",Requirements!A63)</f>
        <v/>
      </c>
      <c r="B63" s="33" t="str">
        <f>IF(Requirements!B63="","",Requirements!B63)</f>
        <v/>
      </c>
      <c r="C63" s="37"/>
      <c r="D63" s="2" t="str">
        <f>IF(A63="","",COUNTA('Merit Badges'!D63:U63))</f>
        <v/>
      </c>
      <c r="E63" s="2" t="str">
        <f>IF(A63="","",COUNTA('Merit Badges'!D63:EM63))</f>
        <v/>
      </c>
      <c r="F63" s="77"/>
      <c r="G63" s="76" t="str">
        <f t="shared" si="2"/>
        <v/>
      </c>
      <c r="H63" s="2" t="str">
        <f t="shared" si="3"/>
        <v/>
      </c>
      <c r="I63" s="79" t="str">
        <f t="shared" si="4"/>
        <v/>
      </c>
      <c r="J63" s="81" t="str">
        <f t="shared" si="5"/>
        <v/>
      </c>
      <c r="K63" s="2" t="str">
        <f t="shared" si="6"/>
        <v/>
      </c>
      <c r="L63" s="80" t="str">
        <f t="shared" si="7"/>
        <v/>
      </c>
      <c r="M63" s="82" t="str">
        <f t="shared" si="8"/>
        <v/>
      </c>
      <c r="N63" s="2" t="str">
        <f t="shared" si="9"/>
        <v/>
      </c>
      <c r="O63" s="2" t="str">
        <f t="shared" si="10"/>
        <v/>
      </c>
      <c r="P63" s="37"/>
      <c r="Q63" s="76" t="str">
        <f>IF('Ranks-Earned'!I63="","",IF($E63&gt;21,IF($E63&lt;=26,$E63,26),""))</f>
        <v/>
      </c>
      <c r="R63" s="76" t="str">
        <f>IF('Ranks-Earned'!J63="","",IF($E63&gt;26,IF($E63&lt;=31,$E63,31),""))</f>
        <v/>
      </c>
      <c r="S63" s="76" t="str">
        <f>IF('Ranks-Earned'!K63="","",IF($E63&gt;31,IF($E63&lt;=36,$E63,36),""))</f>
        <v/>
      </c>
      <c r="T63" s="76" t="str">
        <f>IF('Ranks-Earned'!L63="","",IF($E63&gt;36,IF($E63&lt;=41,$E63,41),""))</f>
        <v/>
      </c>
      <c r="U63" s="76" t="str">
        <f>IF('Ranks-Earned'!M63="","",IF($E63&gt;41,IF($E63&lt;=46,$E63,46),""))</f>
        <v/>
      </c>
      <c r="V63" s="76" t="str">
        <f>IF('Ranks-Earned'!N63="","",IF($E63&gt;46,IF($E63&lt;=51,$E63,51),""))</f>
        <v/>
      </c>
      <c r="W63" s="76" t="str">
        <f>IF('Ranks-Earned'!O63="","",IF($E63&gt;51,IF($E63&lt;=56,$E63,56),""))</f>
        <v/>
      </c>
      <c r="X63" s="76" t="str">
        <f>IF('Ranks-Earned'!P63="","",IF($E63&gt;56,IF($E63&lt;=61,$E63,61),""))</f>
        <v/>
      </c>
      <c r="Y63" s="76" t="str">
        <f>IF('Ranks-Earned'!Q63="","",IF($E63&gt;61,IF($E63&lt;=66,$E63,66),""))</f>
        <v/>
      </c>
      <c r="Z63" s="37"/>
      <c r="AA63" s="31" t="str">
        <f>IF('Merit Badges'!D63="","",1)</f>
        <v/>
      </c>
      <c r="AB63" s="32" t="str">
        <f>IF('Merit Badges'!E63="","",1)</f>
        <v/>
      </c>
      <c r="AC63" s="32" t="str">
        <f>IF('Merit Badges'!F63="","",1)</f>
        <v/>
      </c>
      <c r="AD63" s="32" t="str">
        <f>IF('Merit Badges'!G63="","",1)</f>
        <v/>
      </c>
      <c r="AE63" s="32" t="str">
        <f>IF('Merit Badges'!H63="","",1)</f>
        <v/>
      </c>
      <c r="AF63" s="32" t="str">
        <f>IF('Merit Badges'!I63="","",1)</f>
        <v/>
      </c>
      <c r="AG63" s="32" t="str">
        <f>IF('Merit Badges'!J63="","",1)</f>
        <v/>
      </c>
      <c r="AH63" s="32" t="str">
        <f>IF(COUNTA('Merit Badges'!K63:L63)&gt;=1,1,"")</f>
        <v/>
      </c>
      <c r="AI63" s="32" t="str">
        <f>IF(COUNTA('Merit Badges'!M63:N63)&gt;=1,1,"")</f>
        <v/>
      </c>
      <c r="AJ63" s="32" t="str">
        <f>IF('Merit Badges'!O63="","",1)</f>
        <v/>
      </c>
      <c r="AK63" s="32" t="str">
        <f>IF(COUNTA('Merit Badges'!P63:R63)&gt;=1,1,"")</f>
        <v/>
      </c>
      <c r="AL63" s="32" t="str">
        <f>IF('Merit Badges'!S63="","",1)</f>
        <v/>
      </c>
      <c r="AM63" s="113" t="str">
        <f>IF('Merit Badges'!T63="","",1)</f>
        <v/>
      </c>
      <c r="AN63" s="33" t="str">
        <f>IF('Merit Badges'!U63="","",1)</f>
        <v/>
      </c>
    </row>
    <row r="64" spans="1:40" x14ac:dyDescent="0.3">
      <c r="A64" s="31" t="str">
        <f>IF(Requirements!A64="","",Requirements!A64)</f>
        <v/>
      </c>
      <c r="B64" s="33" t="str">
        <f>IF(Requirements!B64="","",Requirements!B64)</f>
        <v/>
      </c>
      <c r="C64" s="37"/>
      <c r="D64" s="2" t="str">
        <f>IF(A64="","",COUNTA('Merit Badges'!D64:U64))</f>
        <v/>
      </c>
      <c r="E64" s="2" t="str">
        <f>IF(A64="","",COUNTA('Merit Badges'!D64:EM64))</f>
        <v/>
      </c>
      <c r="F64" s="77"/>
      <c r="G64" s="76" t="str">
        <f t="shared" si="2"/>
        <v/>
      </c>
      <c r="H64" s="2" t="str">
        <f t="shared" si="3"/>
        <v/>
      </c>
      <c r="I64" s="79" t="str">
        <f t="shared" si="4"/>
        <v/>
      </c>
      <c r="J64" s="81" t="str">
        <f t="shared" si="5"/>
        <v/>
      </c>
      <c r="K64" s="2" t="str">
        <f t="shared" si="6"/>
        <v/>
      </c>
      <c r="L64" s="80" t="str">
        <f t="shared" si="7"/>
        <v/>
      </c>
      <c r="M64" s="82" t="str">
        <f t="shared" si="8"/>
        <v/>
      </c>
      <c r="N64" s="2" t="str">
        <f t="shared" si="9"/>
        <v/>
      </c>
      <c r="O64" s="2" t="str">
        <f t="shared" si="10"/>
        <v/>
      </c>
      <c r="P64" s="37"/>
      <c r="Q64" s="76" t="str">
        <f>IF('Ranks-Earned'!I64="","",IF($E64&gt;21,IF($E64&lt;=26,$E64,26),""))</f>
        <v/>
      </c>
      <c r="R64" s="76" t="str">
        <f>IF('Ranks-Earned'!J64="","",IF($E64&gt;26,IF($E64&lt;=31,$E64,31),""))</f>
        <v/>
      </c>
      <c r="S64" s="76" t="str">
        <f>IF('Ranks-Earned'!K64="","",IF($E64&gt;31,IF($E64&lt;=36,$E64,36),""))</f>
        <v/>
      </c>
      <c r="T64" s="76" t="str">
        <f>IF('Ranks-Earned'!L64="","",IF($E64&gt;36,IF($E64&lt;=41,$E64,41),""))</f>
        <v/>
      </c>
      <c r="U64" s="76" t="str">
        <f>IF('Ranks-Earned'!M64="","",IF($E64&gt;41,IF($E64&lt;=46,$E64,46),""))</f>
        <v/>
      </c>
      <c r="V64" s="76" t="str">
        <f>IF('Ranks-Earned'!N64="","",IF($E64&gt;46,IF($E64&lt;=51,$E64,51),""))</f>
        <v/>
      </c>
      <c r="W64" s="76" t="str">
        <f>IF('Ranks-Earned'!O64="","",IF($E64&gt;51,IF($E64&lt;=56,$E64,56),""))</f>
        <v/>
      </c>
      <c r="X64" s="76" t="str">
        <f>IF('Ranks-Earned'!P64="","",IF($E64&gt;56,IF($E64&lt;=61,$E64,61),""))</f>
        <v/>
      </c>
      <c r="Y64" s="76" t="str">
        <f>IF('Ranks-Earned'!Q64="","",IF($E64&gt;61,IF($E64&lt;=66,$E64,66),""))</f>
        <v/>
      </c>
      <c r="Z64" s="37"/>
      <c r="AA64" s="31" t="str">
        <f>IF('Merit Badges'!D64="","",1)</f>
        <v/>
      </c>
      <c r="AB64" s="32" t="str">
        <f>IF('Merit Badges'!E64="","",1)</f>
        <v/>
      </c>
      <c r="AC64" s="32" t="str">
        <f>IF('Merit Badges'!F64="","",1)</f>
        <v/>
      </c>
      <c r="AD64" s="32" t="str">
        <f>IF('Merit Badges'!G64="","",1)</f>
        <v/>
      </c>
      <c r="AE64" s="32" t="str">
        <f>IF('Merit Badges'!H64="","",1)</f>
        <v/>
      </c>
      <c r="AF64" s="32" t="str">
        <f>IF('Merit Badges'!I64="","",1)</f>
        <v/>
      </c>
      <c r="AG64" s="32" t="str">
        <f>IF('Merit Badges'!J64="","",1)</f>
        <v/>
      </c>
      <c r="AH64" s="32" t="str">
        <f>IF(COUNTA('Merit Badges'!K64:L64)&gt;=1,1,"")</f>
        <v/>
      </c>
      <c r="AI64" s="32" t="str">
        <f>IF(COUNTA('Merit Badges'!M64:N64)&gt;=1,1,"")</f>
        <v/>
      </c>
      <c r="AJ64" s="32" t="str">
        <f>IF('Merit Badges'!O64="","",1)</f>
        <v/>
      </c>
      <c r="AK64" s="32" t="str">
        <f>IF(COUNTA('Merit Badges'!P64:R64)&gt;=1,1,"")</f>
        <v/>
      </c>
      <c r="AL64" s="32" t="str">
        <f>IF('Merit Badges'!S64="","",1)</f>
        <v/>
      </c>
      <c r="AM64" s="113" t="str">
        <f>IF('Merit Badges'!T64="","",1)</f>
        <v/>
      </c>
      <c r="AN64" s="33" t="str">
        <f>IF('Merit Badges'!U64="","",1)</f>
        <v/>
      </c>
    </row>
    <row r="65" spans="1:40" x14ac:dyDescent="0.3">
      <c r="A65" s="31" t="str">
        <f>IF(Requirements!A65="","",Requirements!A65)</f>
        <v/>
      </c>
      <c r="B65" s="33" t="str">
        <f>IF(Requirements!B65="","",Requirements!B65)</f>
        <v/>
      </c>
      <c r="C65" s="37"/>
      <c r="D65" s="2" t="str">
        <f>IF(A65="","",COUNTA('Merit Badges'!D65:U65))</f>
        <v/>
      </c>
      <c r="E65" s="2" t="str">
        <f>IF(A65="","",COUNTA('Merit Badges'!D65:EM65))</f>
        <v/>
      </c>
      <c r="F65" s="77"/>
      <c r="G65" s="76" t="str">
        <f t="shared" si="2"/>
        <v/>
      </c>
      <c r="H65" s="2" t="str">
        <f t="shared" si="3"/>
        <v/>
      </c>
      <c r="I65" s="79" t="str">
        <f t="shared" si="4"/>
        <v/>
      </c>
      <c r="J65" s="81" t="str">
        <f t="shared" si="5"/>
        <v/>
      </c>
      <c r="K65" s="2" t="str">
        <f t="shared" si="6"/>
        <v/>
      </c>
      <c r="L65" s="80" t="str">
        <f t="shared" si="7"/>
        <v/>
      </c>
      <c r="M65" s="82" t="str">
        <f t="shared" si="8"/>
        <v/>
      </c>
      <c r="N65" s="2" t="str">
        <f t="shared" si="9"/>
        <v/>
      </c>
      <c r="O65" s="2" t="str">
        <f t="shared" si="10"/>
        <v/>
      </c>
      <c r="P65" s="37"/>
      <c r="Q65" s="76" t="str">
        <f>IF('Ranks-Earned'!I65="","",IF($E65&gt;21,IF($E65&lt;=26,$E65,26),""))</f>
        <v/>
      </c>
      <c r="R65" s="76" t="str">
        <f>IF('Ranks-Earned'!J65="","",IF($E65&gt;26,IF($E65&lt;=31,$E65,31),""))</f>
        <v/>
      </c>
      <c r="S65" s="76" t="str">
        <f>IF('Ranks-Earned'!K65="","",IF($E65&gt;31,IF($E65&lt;=36,$E65,36),""))</f>
        <v/>
      </c>
      <c r="T65" s="76" t="str">
        <f>IF('Ranks-Earned'!L65="","",IF($E65&gt;36,IF($E65&lt;=41,$E65,41),""))</f>
        <v/>
      </c>
      <c r="U65" s="76" t="str">
        <f>IF('Ranks-Earned'!M65="","",IF($E65&gt;41,IF($E65&lt;=46,$E65,46),""))</f>
        <v/>
      </c>
      <c r="V65" s="76" t="str">
        <f>IF('Ranks-Earned'!N65="","",IF($E65&gt;46,IF($E65&lt;=51,$E65,51),""))</f>
        <v/>
      </c>
      <c r="W65" s="76" t="str">
        <f>IF('Ranks-Earned'!O65="","",IF($E65&gt;51,IF($E65&lt;=56,$E65,56),""))</f>
        <v/>
      </c>
      <c r="X65" s="76" t="str">
        <f>IF('Ranks-Earned'!P65="","",IF($E65&gt;56,IF($E65&lt;=61,$E65,61),""))</f>
        <v/>
      </c>
      <c r="Y65" s="76" t="str">
        <f>IF('Ranks-Earned'!Q65="","",IF($E65&gt;61,IF($E65&lt;=66,$E65,66),""))</f>
        <v/>
      </c>
      <c r="Z65" s="37"/>
      <c r="AA65" s="31" t="str">
        <f>IF('Merit Badges'!D65="","",1)</f>
        <v/>
      </c>
      <c r="AB65" s="32" t="str">
        <f>IF('Merit Badges'!E65="","",1)</f>
        <v/>
      </c>
      <c r="AC65" s="32" t="str">
        <f>IF('Merit Badges'!F65="","",1)</f>
        <v/>
      </c>
      <c r="AD65" s="32" t="str">
        <f>IF('Merit Badges'!G65="","",1)</f>
        <v/>
      </c>
      <c r="AE65" s="32" t="str">
        <f>IF('Merit Badges'!H65="","",1)</f>
        <v/>
      </c>
      <c r="AF65" s="32" t="str">
        <f>IF('Merit Badges'!I65="","",1)</f>
        <v/>
      </c>
      <c r="AG65" s="32" t="str">
        <f>IF('Merit Badges'!J65="","",1)</f>
        <v/>
      </c>
      <c r="AH65" s="32" t="str">
        <f>IF(COUNTA('Merit Badges'!K65:L65)&gt;=1,1,"")</f>
        <v/>
      </c>
      <c r="AI65" s="32" t="str">
        <f>IF(COUNTA('Merit Badges'!M65:N65)&gt;=1,1,"")</f>
        <v/>
      </c>
      <c r="AJ65" s="32" t="str">
        <f>IF('Merit Badges'!O65="","",1)</f>
        <v/>
      </c>
      <c r="AK65" s="32" t="str">
        <f>IF(COUNTA('Merit Badges'!P65:R65)&gt;=1,1,"")</f>
        <v/>
      </c>
      <c r="AL65" s="32" t="str">
        <f>IF('Merit Badges'!S65="","",1)</f>
        <v/>
      </c>
      <c r="AM65" s="113" t="str">
        <f>IF('Merit Badges'!T65="","",1)</f>
        <v/>
      </c>
      <c r="AN65" s="33" t="str">
        <f>IF('Merit Badges'!U65="","",1)</f>
        <v/>
      </c>
    </row>
    <row r="66" spans="1:40" x14ac:dyDescent="0.3">
      <c r="A66" s="31" t="str">
        <f>IF(Requirements!A66="","",Requirements!A66)</f>
        <v/>
      </c>
      <c r="B66" s="33" t="str">
        <f>IF(Requirements!B66="","",Requirements!B66)</f>
        <v/>
      </c>
      <c r="C66" s="37"/>
      <c r="D66" s="2" t="str">
        <f>IF(A66="","",COUNTA('Merit Badges'!D66:U66))</f>
        <v/>
      </c>
      <c r="E66" s="2" t="str">
        <f>IF(A66="","",COUNTA('Merit Badges'!D66:EM66))</f>
        <v/>
      </c>
      <c r="F66" s="77"/>
      <c r="G66" s="76" t="str">
        <f t="shared" si="2"/>
        <v/>
      </c>
      <c r="H66" s="2" t="str">
        <f t="shared" si="3"/>
        <v/>
      </c>
      <c r="I66" s="79" t="str">
        <f t="shared" si="4"/>
        <v/>
      </c>
      <c r="J66" s="81" t="str">
        <f t="shared" si="5"/>
        <v/>
      </c>
      <c r="K66" s="2" t="str">
        <f t="shared" si="6"/>
        <v/>
      </c>
      <c r="L66" s="80" t="str">
        <f t="shared" si="7"/>
        <v/>
      </c>
      <c r="M66" s="82" t="str">
        <f t="shared" si="8"/>
        <v/>
      </c>
      <c r="N66" s="2" t="str">
        <f t="shared" si="9"/>
        <v/>
      </c>
      <c r="O66" s="2" t="str">
        <f t="shared" si="10"/>
        <v/>
      </c>
      <c r="P66" s="37"/>
      <c r="Q66" s="76" t="str">
        <f>IF('Ranks-Earned'!I66="","",IF($E66&gt;21,IF($E66&lt;=26,$E66,26),""))</f>
        <v/>
      </c>
      <c r="R66" s="76" t="str">
        <f>IF('Ranks-Earned'!J66="","",IF($E66&gt;26,IF($E66&lt;=31,$E66,31),""))</f>
        <v/>
      </c>
      <c r="S66" s="76" t="str">
        <f>IF('Ranks-Earned'!K66="","",IF($E66&gt;31,IF($E66&lt;=36,$E66,36),""))</f>
        <v/>
      </c>
      <c r="T66" s="76" t="str">
        <f>IF('Ranks-Earned'!L66="","",IF($E66&gt;36,IF($E66&lt;=41,$E66,41),""))</f>
        <v/>
      </c>
      <c r="U66" s="76" t="str">
        <f>IF('Ranks-Earned'!M66="","",IF($E66&gt;41,IF($E66&lt;=46,$E66,46),""))</f>
        <v/>
      </c>
      <c r="V66" s="76" t="str">
        <f>IF('Ranks-Earned'!N66="","",IF($E66&gt;46,IF($E66&lt;=51,$E66,51),""))</f>
        <v/>
      </c>
      <c r="W66" s="76" t="str">
        <f>IF('Ranks-Earned'!O66="","",IF($E66&gt;51,IF($E66&lt;=56,$E66,56),""))</f>
        <v/>
      </c>
      <c r="X66" s="76" t="str">
        <f>IF('Ranks-Earned'!P66="","",IF($E66&gt;56,IF($E66&lt;=61,$E66,61),""))</f>
        <v/>
      </c>
      <c r="Y66" s="76" t="str">
        <f>IF('Ranks-Earned'!Q66="","",IF($E66&gt;61,IF($E66&lt;=66,$E66,66),""))</f>
        <v/>
      </c>
      <c r="Z66" s="37"/>
      <c r="AA66" s="31" t="str">
        <f>IF('Merit Badges'!D66="","",1)</f>
        <v/>
      </c>
      <c r="AB66" s="32" t="str">
        <f>IF('Merit Badges'!E66="","",1)</f>
        <v/>
      </c>
      <c r="AC66" s="32" t="str">
        <f>IF('Merit Badges'!F66="","",1)</f>
        <v/>
      </c>
      <c r="AD66" s="32" t="str">
        <f>IF('Merit Badges'!G66="","",1)</f>
        <v/>
      </c>
      <c r="AE66" s="32" t="str">
        <f>IF('Merit Badges'!H66="","",1)</f>
        <v/>
      </c>
      <c r="AF66" s="32" t="str">
        <f>IF('Merit Badges'!I66="","",1)</f>
        <v/>
      </c>
      <c r="AG66" s="32" t="str">
        <f>IF('Merit Badges'!J66="","",1)</f>
        <v/>
      </c>
      <c r="AH66" s="32" t="str">
        <f>IF(COUNTA('Merit Badges'!K66:L66)&gt;=1,1,"")</f>
        <v/>
      </c>
      <c r="AI66" s="32" t="str">
        <f>IF(COUNTA('Merit Badges'!M66:N66)&gt;=1,1,"")</f>
        <v/>
      </c>
      <c r="AJ66" s="32" t="str">
        <f>IF('Merit Badges'!O66="","",1)</f>
        <v/>
      </c>
      <c r="AK66" s="32" t="str">
        <f>IF(COUNTA('Merit Badges'!P66:R66)&gt;=1,1,"")</f>
        <v/>
      </c>
      <c r="AL66" s="32" t="str">
        <f>IF('Merit Badges'!S66="","",1)</f>
        <v/>
      </c>
      <c r="AM66" s="113" t="str">
        <f>IF('Merit Badges'!T66="","",1)</f>
        <v/>
      </c>
      <c r="AN66" s="33" t="str">
        <f>IF('Merit Badges'!U66="","",1)</f>
        <v/>
      </c>
    </row>
    <row r="67" spans="1:40" x14ac:dyDescent="0.3">
      <c r="A67" s="31" t="str">
        <f>IF(Requirements!A67="","",Requirements!A67)</f>
        <v/>
      </c>
      <c r="B67" s="33" t="str">
        <f>IF(Requirements!B67="","",Requirements!B67)</f>
        <v/>
      </c>
      <c r="C67" s="37"/>
      <c r="D67" s="2" t="str">
        <f>IF(A67="","",COUNTA('Merit Badges'!D67:U67))</f>
        <v/>
      </c>
      <c r="E67" s="2" t="str">
        <f>IF(A67="","",COUNTA('Merit Badges'!D67:EM67))</f>
        <v/>
      </c>
      <c r="F67" s="77"/>
      <c r="G67" s="76" t="str">
        <f t="shared" si="2"/>
        <v/>
      </c>
      <c r="H67" s="2" t="str">
        <f t="shared" si="3"/>
        <v/>
      </c>
      <c r="I67" s="79" t="str">
        <f t="shared" si="4"/>
        <v/>
      </c>
      <c r="J67" s="81" t="str">
        <f t="shared" si="5"/>
        <v/>
      </c>
      <c r="K67" s="2" t="str">
        <f t="shared" si="6"/>
        <v/>
      </c>
      <c r="L67" s="80" t="str">
        <f t="shared" si="7"/>
        <v/>
      </c>
      <c r="M67" s="82" t="str">
        <f t="shared" si="8"/>
        <v/>
      </c>
      <c r="N67" s="2" t="str">
        <f t="shared" si="9"/>
        <v/>
      </c>
      <c r="O67" s="2" t="str">
        <f t="shared" si="10"/>
        <v/>
      </c>
      <c r="P67" s="37"/>
      <c r="Q67" s="76" t="str">
        <f>IF('Ranks-Earned'!I67="","",IF($E67&gt;21,IF($E67&lt;=26,$E67,26),""))</f>
        <v/>
      </c>
      <c r="R67" s="76" t="str">
        <f>IF('Ranks-Earned'!J67="","",IF($E67&gt;26,IF($E67&lt;=31,$E67,31),""))</f>
        <v/>
      </c>
      <c r="S67" s="76" t="str">
        <f>IF('Ranks-Earned'!K67="","",IF($E67&gt;31,IF($E67&lt;=36,$E67,36),""))</f>
        <v/>
      </c>
      <c r="T67" s="76" t="str">
        <f>IF('Ranks-Earned'!L67="","",IF($E67&gt;36,IF($E67&lt;=41,$E67,41),""))</f>
        <v/>
      </c>
      <c r="U67" s="76" t="str">
        <f>IF('Ranks-Earned'!M67="","",IF($E67&gt;41,IF($E67&lt;=46,$E67,46),""))</f>
        <v/>
      </c>
      <c r="V67" s="76" t="str">
        <f>IF('Ranks-Earned'!N67="","",IF($E67&gt;46,IF($E67&lt;=51,$E67,51),""))</f>
        <v/>
      </c>
      <c r="W67" s="76" t="str">
        <f>IF('Ranks-Earned'!O67="","",IF($E67&gt;51,IF($E67&lt;=56,$E67,56),""))</f>
        <v/>
      </c>
      <c r="X67" s="76" t="str">
        <f>IF('Ranks-Earned'!P67="","",IF($E67&gt;56,IF($E67&lt;=61,$E67,61),""))</f>
        <v/>
      </c>
      <c r="Y67" s="76" t="str">
        <f>IF('Ranks-Earned'!Q67="","",IF($E67&gt;61,IF($E67&lt;=66,$E67,66),""))</f>
        <v/>
      </c>
      <c r="Z67" s="37"/>
      <c r="AA67" s="31" t="str">
        <f>IF('Merit Badges'!D67="","",1)</f>
        <v/>
      </c>
      <c r="AB67" s="32" t="str">
        <f>IF('Merit Badges'!E67="","",1)</f>
        <v/>
      </c>
      <c r="AC67" s="32" t="str">
        <f>IF('Merit Badges'!F67="","",1)</f>
        <v/>
      </c>
      <c r="AD67" s="32" t="str">
        <f>IF('Merit Badges'!G67="","",1)</f>
        <v/>
      </c>
      <c r="AE67" s="32" t="str">
        <f>IF('Merit Badges'!H67="","",1)</f>
        <v/>
      </c>
      <c r="AF67" s="32" t="str">
        <f>IF('Merit Badges'!I67="","",1)</f>
        <v/>
      </c>
      <c r="AG67" s="32" t="str">
        <f>IF('Merit Badges'!J67="","",1)</f>
        <v/>
      </c>
      <c r="AH67" s="32" t="str">
        <f>IF(COUNTA('Merit Badges'!K67:L67)&gt;=1,1,"")</f>
        <v/>
      </c>
      <c r="AI67" s="32" t="str">
        <f>IF(COUNTA('Merit Badges'!M67:N67)&gt;=1,1,"")</f>
        <v/>
      </c>
      <c r="AJ67" s="32" t="str">
        <f>IF('Merit Badges'!O67="","",1)</f>
        <v/>
      </c>
      <c r="AK67" s="32" t="str">
        <f>IF(COUNTA('Merit Badges'!P67:R67)&gt;=1,1,"")</f>
        <v/>
      </c>
      <c r="AL67" s="32" t="str">
        <f>IF('Merit Badges'!S67="","",1)</f>
        <v/>
      </c>
      <c r="AM67" s="113" t="str">
        <f>IF('Merit Badges'!T67="","",1)</f>
        <v/>
      </c>
      <c r="AN67" s="33" t="str">
        <f>IF('Merit Badges'!U67="","",1)</f>
        <v/>
      </c>
    </row>
    <row r="68" spans="1:40" x14ac:dyDescent="0.3">
      <c r="A68" s="31" t="str">
        <f>IF(Requirements!A68="","",Requirements!A68)</f>
        <v/>
      </c>
      <c r="B68" s="33" t="str">
        <f>IF(Requirements!B68="","",Requirements!B68)</f>
        <v/>
      </c>
      <c r="C68" s="37"/>
      <c r="D68" s="2" t="str">
        <f>IF(A68="","",COUNTA('Merit Badges'!D68:U68))</f>
        <v/>
      </c>
      <c r="E68" s="2" t="str">
        <f>IF(A68="","",COUNTA('Merit Badges'!D68:EM68))</f>
        <v/>
      </c>
      <c r="F68" s="77"/>
      <c r="G68" s="76" t="str">
        <f t="shared" si="2"/>
        <v/>
      </c>
      <c r="H68" s="2" t="str">
        <f t="shared" si="3"/>
        <v/>
      </c>
      <c r="I68" s="79" t="str">
        <f t="shared" si="4"/>
        <v/>
      </c>
      <c r="J68" s="81" t="str">
        <f t="shared" si="5"/>
        <v/>
      </c>
      <c r="K68" s="2" t="str">
        <f t="shared" si="6"/>
        <v/>
      </c>
      <c r="L68" s="80" t="str">
        <f t="shared" si="7"/>
        <v/>
      </c>
      <c r="M68" s="82" t="str">
        <f t="shared" si="8"/>
        <v/>
      </c>
      <c r="N68" s="2" t="str">
        <f t="shared" si="9"/>
        <v/>
      </c>
      <c r="O68" s="2" t="str">
        <f t="shared" si="10"/>
        <v/>
      </c>
      <c r="P68" s="37"/>
      <c r="Q68" s="76" t="str">
        <f>IF('Ranks-Earned'!I68="","",IF($E68&gt;21,IF($E68&lt;=26,$E68,26),""))</f>
        <v/>
      </c>
      <c r="R68" s="76" t="str">
        <f>IF('Ranks-Earned'!J68="","",IF($E68&gt;26,IF($E68&lt;=31,$E68,31),""))</f>
        <v/>
      </c>
      <c r="S68" s="76" t="str">
        <f>IF('Ranks-Earned'!K68="","",IF($E68&gt;31,IF($E68&lt;=36,$E68,36),""))</f>
        <v/>
      </c>
      <c r="T68" s="76" t="str">
        <f>IF('Ranks-Earned'!L68="","",IF($E68&gt;36,IF($E68&lt;=41,$E68,41),""))</f>
        <v/>
      </c>
      <c r="U68" s="76" t="str">
        <f>IF('Ranks-Earned'!M68="","",IF($E68&gt;41,IF($E68&lt;=46,$E68,46),""))</f>
        <v/>
      </c>
      <c r="V68" s="76" t="str">
        <f>IF('Ranks-Earned'!N68="","",IF($E68&gt;46,IF($E68&lt;=51,$E68,51),""))</f>
        <v/>
      </c>
      <c r="W68" s="76" t="str">
        <f>IF('Ranks-Earned'!O68="","",IF($E68&gt;51,IF($E68&lt;=56,$E68,56),""))</f>
        <v/>
      </c>
      <c r="X68" s="76" t="str">
        <f>IF('Ranks-Earned'!P68="","",IF($E68&gt;56,IF($E68&lt;=61,$E68,61),""))</f>
        <v/>
      </c>
      <c r="Y68" s="76" t="str">
        <f>IF('Ranks-Earned'!Q68="","",IF($E68&gt;61,IF($E68&lt;=66,$E68,66),""))</f>
        <v/>
      </c>
      <c r="Z68" s="37"/>
      <c r="AA68" s="31" t="str">
        <f>IF('Merit Badges'!D68="","",1)</f>
        <v/>
      </c>
      <c r="AB68" s="32" t="str">
        <f>IF('Merit Badges'!E68="","",1)</f>
        <v/>
      </c>
      <c r="AC68" s="32" t="str">
        <f>IF('Merit Badges'!F68="","",1)</f>
        <v/>
      </c>
      <c r="AD68" s="32" t="str">
        <f>IF('Merit Badges'!G68="","",1)</f>
        <v/>
      </c>
      <c r="AE68" s="32" t="str">
        <f>IF('Merit Badges'!H68="","",1)</f>
        <v/>
      </c>
      <c r="AF68" s="32" t="str">
        <f>IF('Merit Badges'!I68="","",1)</f>
        <v/>
      </c>
      <c r="AG68" s="32" t="str">
        <f>IF('Merit Badges'!J68="","",1)</f>
        <v/>
      </c>
      <c r="AH68" s="32" t="str">
        <f>IF(COUNTA('Merit Badges'!K68:L68)&gt;=1,1,"")</f>
        <v/>
      </c>
      <c r="AI68" s="32" t="str">
        <f>IF(COUNTA('Merit Badges'!M68:N68)&gt;=1,1,"")</f>
        <v/>
      </c>
      <c r="AJ68" s="32" t="str">
        <f>IF('Merit Badges'!O68="","",1)</f>
        <v/>
      </c>
      <c r="AK68" s="32" t="str">
        <f>IF(COUNTA('Merit Badges'!P68:R68)&gt;=1,1,"")</f>
        <v/>
      </c>
      <c r="AL68" s="32" t="str">
        <f>IF('Merit Badges'!S68="","",1)</f>
        <v/>
      </c>
      <c r="AM68" s="113" t="str">
        <f>IF('Merit Badges'!T68="","",1)</f>
        <v/>
      </c>
      <c r="AN68" s="33" t="str">
        <f>IF('Merit Badges'!U68="","",1)</f>
        <v/>
      </c>
    </row>
    <row r="69" spans="1:40" x14ac:dyDescent="0.3">
      <c r="A69" s="31" t="str">
        <f>IF(Requirements!A69="","",Requirements!A69)</f>
        <v/>
      </c>
      <c r="B69" s="33" t="str">
        <f>IF(Requirements!B69="","",Requirements!B69)</f>
        <v/>
      </c>
      <c r="C69" s="37"/>
      <c r="D69" s="2" t="str">
        <f>IF(A69="","",COUNTA('Merit Badges'!D69:U69))</f>
        <v/>
      </c>
      <c r="E69" s="2" t="str">
        <f>IF(A69="","",COUNTA('Merit Badges'!D69:EM69))</f>
        <v/>
      </c>
      <c r="F69" s="77"/>
      <c r="G69" s="76" t="str">
        <f t="shared" si="2"/>
        <v/>
      </c>
      <c r="H69" s="2" t="str">
        <f t="shared" si="3"/>
        <v/>
      </c>
      <c r="I69" s="79" t="str">
        <f t="shared" si="4"/>
        <v/>
      </c>
      <c r="J69" s="81" t="str">
        <f t="shared" si="5"/>
        <v/>
      </c>
      <c r="K69" s="2" t="str">
        <f t="shared" si="6"/>
        <v/>
      </c>
      <c r="L69" s="80" t="str">
        <f t="shared" si="7"/>
        <v/>
      </c>
      <c r="M69" s="82" t="str">
        <f t="shared" si="8"/>
        <v/>
      </c>
      <c r="N69" s="2" t="str">
        <f t="shared" si="9"/>
        <v/>
      </c>
      <c r="O69" s="2" t="str">
        <f t="shared" si="10"/>
        <v/>
      </c>
      <c r="P69" s="37"/>
      <c r="Q69" s="76" t="str">
        <f>IF('Ranks-Earned'!I69="","",IF($E69&gt;21,IF($E69&lt;=26,$E69,26),""))</f>
        <v/>
      </c>
      <c r="R69" s="76" t="str">
        <f>IF('Ranks-Earned'!J69="","",IF($E69&gt;26,IF($E69&lt;=31,$E69,31),""))</f>
        <v/>
      </c>
      <c r="S69" s="76" t="str">
        <f>IF('Ranks-Earned'!K69="","",IF($E69&gt;31,IF($E69&lt;=36,$E69,36),""))</f>
        <v/>
      </c>
      <c r="T69" s="76" t="str">
        <f>IF('Ranks-Earned'!L69="","",IF($E69&gt;36,IF($E69&lt;=41,$E69,41),""))</f>
        <v/>
      </c>
      <c r="U69" s="76" t="str">
        <f>IF('Ranks-Earned'!M69="","",IF($E69&gt;41,IF($E69&lt;=46,$E69,46),""))</f>
        <v/>
      </c>
      <c r="V69" s="76" t="str">
        <f>IF('Ranks-Earned'!N69="","",IF($E69&gt;46,IF($E69&lt;=51,$E69,51),""))</f>
        <v/>
      </c>
      <c r="W69" s="76" t="str">
        <f>IF('Ranks-Earned'!O69="","",IF($E69&gt;51,IF($E69&lt;=56,$E69,56),""))</f>
        <v/>
      </c>
      <c r="X69" s="76" t="str">
        <f>IF('Ranks-Earned'!P69="","",IF($E69&gt;56,IF($E69&lt;=61,$E69,61),""))</f>
        <v/>
      </c>
      <c r="Y69" s="76" t="str">
        <f>IF('Ranks-Earned'!Q69="","",IF($E69&gt;61,IF($E69&lt;=66,$E69,66),""))</f>
        <v/>
      </c>
      <c r="Z69" s="37"/>
      <c r="AA69" s="31" t="str">
        <f>IF('Merit Badges'!D69="","",1)</f>
        <v/>
      </c>
      <c r="AB69" s="32" t="str">
        <f>IF('Merit Badges'!E69="","",1)</f>
        <v/>
      </c>
      <c r="AC69" s="32" t="str">
        <f>IF('Merit Badges'!F69="","",1)</f>
        <v/>
      </c>
      <c r="AD69" s="32" t="str">
        <f>IF('Merit Badges'!G69="","",1)</f>
        <v/>
      </c>
      <c r="AE69" s="32" t="str">
        <f>IF('Merit Badges'!H69="","",1)</f>
        <v/>
      </c>
      <c r="AF69" s="32" t="str">
        <f>IF('Merit Badges'!I69="","",1)</f>
        <v/>
      </c>
      <c r="AG69" s="32" t="str">
        <f>IF('Merit Badges'!J69="","",1)</f>
        <v/>
      </c>
      <c r="AH69" s="32" t="str">
        <f>IF(COUNTA('Merit Badges'!K69:L69)&gt;=1,1,"")</f>
        <v/>
      </c>
      <c r="AI69" s="32" t="str">
        <f>IF(COUNTA('Merit Badges'!M69:N69)&gt;=1,1,"")</f>
        <v/>
      </c>
      <c r="AJ69" s="32" t="str">
        <f>IF('Merit Badges'!O69="","",1)</f>
        <v/>
      </c>
      <c r="AK69" s="32" t="str">
        <f>IF(COUNTA('Merit Badges'!P69:R69)&gt;=1,1,"")</f>
        <v/>
      </c>
      <c r="AL69" s="32" t="str">
        <f>IF('Merit Badges'!S69="","",1)</f>
        <v/>
      </c>
      <c r="AM69" s="113" t="str">
        <f>IF('Merit Badges'!T69="","",1)</f>
        <v/>
      </c>
      <c r="AN69" s="33" t="str">
        <f>IF('Merit Badges'!U69="","",1)</f>
        <v/>
      </c>
    </row>
    <row r="70" spans="1:40" x14ac:dyDescent="0.3">
      <c r="A70" s="31" t="str">
        <f>IF(Requirements!A70="","",Requirements!A70)</f>
        <v/>
      </c>
      <c r="B70" s="33" t="str">
        <f>IF(Requirements!B70="","",Requirements!B70)</f>
        <v/>
      </c>
      <c r="C70" s="37"/>
      <c r="D70" s="2" t="str">
        <f>IF(A70="","",COUNTA('Merit Badges'!D70:U70))</f>
        <v/>
      </c>
      <c r="E70" s="2" t="str">
        <f>IF(A70="","",COUNTA('Merit Badges'!D70:EM70))</f>
        <v/>
      </c>
      <c r="F70" s="77"/>
      <c r="G70" s="76" t="str">
        <f t="shared" ref="G70:G115" si="11">IF(A70="","",IF(D70&lt;=4,D70,4))</f>
        <v/>
      </c>
      <c r="H70" s="2" t="str">
        <f t="shared" ref="H70:H115" si="12">IF(A70="","",I70-G70)</f>
        <v/>
      </c>
      <c r="I70" s="79" t="str">
        <f t="shared" ref="I70:I115" si="13">IF(A70="","",IF(E70&lt;=6,E70,6))</f>
        <v/>
      </c>
      <c r="J70" s="81" t="str">
        <f t="shared" ref="J70:J115" si="14">IF(A70="","",IF(D70&lt;=7,D70,7))</f>
        <v/>
      </c>
      <c r="K70" s="2" t="str">
        <f t="shared" ref="K70:K115" si="15">IF(A70="","",L70-J70)</f>
        <v/>
      </c>
      <c r="L70" s="80" t="str">
        <f t="shared" ref="L70:L115" si="16">IF(A70="","",IF(E70&lt;=11,E70,11))</f>
        <v/>
      </c>
      <c r="M70" s="82" t="str">
        <f t="shared" ref="M70:M115" si="17">IF(A70="","",SUM(AA70:AN70))</f>
        <v/>
      </c>
      <c r="N70" s="2" t="str">
        <f t="shared" ref="N70:N115" si="18">IF(A70="","",O70-M70)</f>
        <v/>
      </c>
      <c r="O70" s="2" t="str">
        <f t="shared" ref="O70:O115" si="19">IF(A70="","",IF(E70&lt;=21,E70,21))</f>
        <v/>
      </c>
      <c r="P70" s="37"/>
      <c r="Q70" s="76" t="str">
        <f>IF('Ranks-Earned'!I70="","",IF($E70&gt;21,IF($E70&lt;=26,$E70,26),""))</f>
        <v/>
      </c>
      <c r="R70" s="76" t="str">
        <f>IF('Ranks-Earned'!J70="","",IF($E70&gt;26,IF($E70&lt;=31,$E70,31),""))</f>
        <v/>
      </c>
      <c r="S70" s="76" t="str">
        <f>IF('Ranks-Earned'!K70="","",IF($E70&gt;31,IF($E70&lt;=36,$E70,36),""))</f>
        <v/>
      </c>
      <c r="T70" s="76" t="str">
        <f>IF('Ranks-Earned'!L70="","",IF($E70&gt;36,IF($E70&lt;=41,$E70,41),""))</f>
        <v/>
      </c>
      <c r="U70" s="76" t="str">
        <f>IF('Ranks-Earned'!M70="","",IF($E70&gt;41,IF($E70&lt;=46,$E70,46),""))</f>
        <v/>
      </c>
      <c r="V70" s="76" t="str">
        <f>IF('Ranks-Earned'!N70="","",IF($E70&gt;46,IF($E70&lt;=51,$E70,51),""))</f>
        <v/>
      </c>
      <c r="W70" s="76" t="str">
        <f>IF('Ranks-Earned'!O70="","",IF($E70&gt;51,IF($E70&lt;=56,$E70,56),""))</f>
        <v/>
      </c>
      <c r="X70" s="76" t="str">
        <f>IF('Ranks-Earned'!P70="","",IF($E70&gt;56,IF($E70&lt;=61,$E70,61),""))</f>
        <v/>
      </c>
      <c r="Y70" s="76" t="str">
        <f>IF('Ranks-Earned'!Q70="","",IF($E70&gt;61,IF($E70&lt;=66,$E70,66),""))</f>
        <v/>
      </c>
      <c r="Z70" s="37"/>
      <c r="AA70" s="31" t="str">
        <f>IF('Merit Badges'!D70="","",1)</f>
        <v/>
      </c>
      <c r="AB70" s="32" t="str">
        <f>IF('Merit Badges'!E70="","",1)</f>
        <v/>
      </c>
      <c r="AC70" s="32" t="str">
        <f>IF('Merit Badges'!F70="","",1)</f>
        <v/>
      </c>
      <c r="AD70" s="32" t="str">
        <f>IF('Merit Badges'!G70="","",1)</f>
        <v/>
      </c>
      <c r="AE70" s="32" t="str">
        <f>IF('Merit Badges'!H70="","",1)</f>
        <v/>
      </c>
      <c r="AF70" s="32" t="str">
        <f>IF('Merit Badges'!I70="","",1)</f>
        <v/>
      </c>
      <c r="AG70" s="32" t="str">
        <f>IF('Merit Badges'!J70="","",1)</f>
        <v/>
      </c>
      <c r="AH70" s="32" t="str">
        <f>IF(COUNTA('Merit Badges'!K70:L70)&gt;=1,1,"")</f>
        <v/>
      </c>
      <c r="AI70" s="32" t="str">
        <f>IF(COUNTA('Merit Badges'!M70:N70)&gt;=1,1,"")</f>
        <v/>
      </c>
      <c r="AJ70" s="32" t="str">
        <f>IF('Merit Badges'!O70="","",1)</f>
        <v/>
      </c>
      <c r="AK70" s="32" t="str">
        <f>IF(COUNTA('Merit Badges'!P70:R70)&gt;=1,1,"")</f>
        <v/>
      </c>
      <c r="AL70" s="32" t="str">
        <f>IF('Merit Badges'!S70="","",1)</f>
        <v/>
      </c>
      <c r="AM70" s="113" t="str">
        <f>IF('Merit Badges'!T70="","",1)</f>
        <v/>
      </c>
      <c r="AN70" s="33" t="str">
        <f>IF('Merit Badges'!U70="","",1)</f>
        <v/>
      </c>
    </row>
    <row r="71" spans="1:40" x14ac:dyDescent="0.3">
      <c r="A71" s="31" t="str">
        <f>IF(Requirements!A71="","",Requirements!A71)</f>
        <v/>
      </c>
      <c r="B71" s="33" t="str">
        <f>IF(Requirements!B71="","",Requirements!B71)</f>
        <v/>
      </c>
      <c r="C71" s="37"/>
      <c r="D71" s="2" t="str">
        <f>IF(A71="","",COUNTA('Merit Badges'!D71:U71))</f>
        <v/>
      </c>
      <c r="E71" s="2" t="str">
        <f>IF(A71="","",COUNTA('Merit Badges'!D71:EM71))</f>
        <v/>
      </c>
      <c r="F71" s="77"/>
      <c r="G71" s="76" t="str">
        <f t="shared" si="11"/>
        <v/>
      </c>
      <c r="H71" s="2" t="str">
        <f t="shared" si="12"/>
        <v/>
      </c>
      <c r="I71" s="79" t="str">
        <f t="shared" si="13"/>
        <v/>
      </c>
      <c r="J71" s="81" t="str">
        <f t="shared" si="14"/>
        <v/>
      </c>
      <c r="K71" s="2" t="str">
        <f t="shared" si="15"/>
        <v/>
      </c>
      <c r="L71" s="80" t="str">
        <f t="shared" si="16"/>
        <v/>
      </c>
      <c r="M71" s="82" t="str">
        <f t="shared" si="17"/>
        <v/>
      </c>
      <c r="N71" s="2" t="str">
        <f t="shared" si="18"/>
        <v/>
      </c>
      <c r="O71" s="2" t="str">
        <f t="shared" si="19"/>
        <v/>
      </c>
      <c r="P71" s="37"/>
      <c r="Q71" s="76" t="str">
        <f>IF('Ranks-Earned'!I71="","",IF($E71&gt;21,IF($E71&lt;=26,$E71,26),""))</f>
        <v/>
      </c>
      <c r="R71" s="76" t="str">
        <f>IF('Ranks-Earned'!J71="","",IF($E71&gt;26,IF($E71&lt;=31,$E71,31),""))</f>
        <v/>
      </c>
      <c r="S71" s="76" t="str">
        <f>IF('Ranks-Earned'!K71="","",IF($E71&gt;31,IF($E71&lt;=36,$E71,36),""))</f>
        <v/>
      </c>
      <c r="T71" s="76" t="str">
        <f>IF('Ranks-Earned'!L71="","",IF($E71&gt;36,IF($E71&lt;=41,$E71,41),""))</f>
        <v/>
      </c>
      <c r="U71" s="76" t="str">
        <f>IF('Ranks-Earned'!M71="","",IF($E71&gt;41,IF($E71&lt;=46,$E71,46),""))</f>
        <v/>
      </c>
      <c r="V71" s="76" t="str">
        <f>IF('Ranks-Earned'!N71="","",IF($E71&gt;46,IF($E71&lt;=51,$E71,51),""))</f>
        <v/>
      </c>
      <c r="W71" s="76" t="str">
        <f>IF('Ranks-Earned'!O71="","",IF($E71&gt;51,IF($E71&lt;=56,$E71,56),""))</f>
        <v/>
      </c>
      <c r="X71" s="76" t="str">
        <f>IF('Ranks-Earned'!P71="","",IF($E71&gt;56,IF($E71&lt;=61,$E71,61),""))</f>
        <v/>
      </c>
      <c r="Y71" s="76" t="str">
        <f>IF('Ranks-Earned'!Q71="","",IF($E71&gt;61,IF($E71&lt;=66,$E71,66),""))</f>
        <v/>
      </c>
      <c r="Z71" s="37"/>
      <c r="AA71" s="31" t="str">
        <f>IF('Merit Badges'!D71="","",1)</f>
        <v/>
      </c>
      <c r="AB71" s="32" t="str">
        <f>IF('Merit Badges'!E71="","",1)</f>
        <v/>
      </c>
      <c r="AC71" s="32" t="str">
        <f>IF('Merit Badges'!F71="","",1)</f>
        <v/>
      </c>
      <c r="AD71" s="32" t="str">
        <f>IF('Merit Badges'!G71="","",1)</f>
        <v/>
      </c>
      <c r="AE71" s="32" t="str">
        <f>IF('Merit Badges'!H71="","",1)</f>
        <v/>
      </c>
      <c r="AF71" s="32" t="str">
        <f>IF('Merit Badges'!I71="","",1)</f>
        <v/>
      </c>
      <c r="AG71" s="32" t="str">
        <f>IF('Merit Badges'!J71="","",1)</f>
        <v/>
      </c>
      <c r="AH71" s="32" t="str">
        <f>IF(COUNTA('Merit Badges'!K71:L71)&gt;=1,1,"")</f>
        <v/>
      </c>
      <c r="AI71" s="32" t="str">
        <f>IF(COUNTA('Merit Badges'!M71:N71)&gt;=1,1,"")</f>
        <v/>
      </c>
      <c r="AJ71" s="32" t="str">
        <f>IF('Merit Badges'!O71="","",1)</f>
        <v/>
      </c>
      <c r="AK71" s="32" t="str">
        <f>IF(COUNTA('Merit Badges'!P71:R71)&gt;=1,1,"")</f>
        <v/>
      </c>
      <c r="AL71" s="32" t="str">
        <f>IF('Merit Badges'!S71="","",1)</f>
        <v/>
      </c>
      <c r="AM71" s="113" t="str">
        <f>IF('Merit Badges'!T71="","",1)</f>
        <v/>
      </c>
      <c r="AN71" s="33" t="str">
        <f>IF('Merit Badges'!U71="","",1)</f>
        <v/>
      </c>
    </row>
    <row r="72" spans="1:40" x14ac:dyDescent="0.3">
      <c r="A72" s="31" t="str">
        <f>IF(Requirements!A72="","",Requirements!A72)</f>
        <v/>
      </c>
      <c r="B72" s="33" t="str">
        <f>IF(Requirements!B72="","",Requirements!B72)</f>
        <v/>
      </c>
      <c r="C72" s="37"/>
      <c r="D72" s="2" t="str">
        <f>IF(A72="","",COUNTA('Merit Badges'!D72:U72))</f>
        <v/>
      </c>
      <c r="E72" s="2" t="str">
        <f>IF(A72="","",COUNTA('Merit Badges'!D72:EM72))</f>
        <v/>
      </c>
      <c r="F72" s="77"/>
      <c r="G72" s="76" t="str">
        <f t="shared" si="11"/>
        <v/>
      </c>
      <c r="H72" s="2" t="str">
        <f t="shared" si="12"/>
        <v/>
      </c>
      <c r="I72" s="79" t="str">
        <f t="shared" si="13"/>
        <v/>
      </c>
      <c r="J72" s="81" t="str">
        <f t="shared" si="14"/>
        <v/>
      </c>
      <c r="K72" s="2" t="str">
        <f t="shared" si="15"/>
        <v/>
      </c>
      <c r="L72" s="80" t="str">
        <f t="shared" si="16"/>
        <v/>
      </c>
      <c r="M72" s="82" t="str">
        <f t="shared" si="17"/>
        <v/>
      </c>
      <c r="N72" s="2" t="str">
        <f t="shared" si="18"/>
        <v/>
      </c>
      <c r="O72" s="2" t="str">
        <f t="shared" si="19"/>
        <v/>
      </c>
      <c r="P72" s="37"/>
      <c r="Q72" s="76" t="str">
        <f>IF('Ranks-Earned'!I72="","",IF($E72&gt;21,IF($E72&lt;=26,$E72,26),""))</f>
        <v/>
      </c>
      <c r="R72" s="76" t="str">
        <f>IF('Ranks-Earned'!J72="","",IF($E72&gt;26,IF($E72&lt;=31,$E72,31),""))</f>
        <v/>
      </c>
      <c r="S72" s="76" t="str">
        <f>IF('Ranks-Earned'!K72="","",IF($E72&gt;31,IF($E72&lt;=36,$E72,36),""))</f>
        <v/>
      </c>
      <c r="T72" s="76" t="str">
        <f>IF('Ranks-Earned'!L72="","",IF($E72&gt;36,IF($E72&lt;=41,$E72,41),""))</f>
        <v/>
      </c>
      <c r="U72" s="76" t="str">
        <f>IF('Ranks-Earned'!M72="","",IF($E72&gt;41,IF($E72&lt;=46,$E72,46),""))</f>
        <v/>
      </c>
      <c r="V72" s="76" t="str">
        <f>IF('Ranks-Earned'!N72="","",IF($E72&gt;46,IF($E72&lt;=51,$E72,51),""))</f>
        <v/>
      </c>
      <c r="W72" s="76" t="str">
        <f>IF('Ranks-Earned'!O72="","",IF($E72&gt;51,IF($E72&lt;=56,$E72,56),""))</f>
        <v/>
      </c>
      <c r="X72" s="76" t="str">
        <f>IF('Ranks-Earned'!P72="","",IF($E72&gt;56,IF($E72&lt;=61,$E72,61),""))</f>
        <v/>
      </c>
      <c r="Y72" s="76" t="str">
        <f>IF('Ranks-Earned'!Q72="","",IF($E72&gt;61,IF($E72&lt;=66,$E72,66),""))</f>
        <v/>
      </c>
      <c r="Z72" s="37"/>
      <c r="AA72" s="31" t="str">
        <f>IF('Merit Badges'!D72="","",1)</f>
        <v/>
      </c>
      <c r="AB72" s="32" t="str">
        <f>IF('Merit Badges'!E72="","",1)</f>
        <v/>
      </c>
      <c r="AC72" s="32" t="str">
        <f>IF('Merit Badges'!F72="","",1)</f>
        <v/>
      </c>
      <c r="AD72" s="32" t="str">
        <f>IF('Merit Badges'!G72="","",1)</f>
        <v/>
      </c>
      <c r="AE72" s="32" t="str">
        <f>IF('Merit Badges'!H72="","",1)</f>
        <v/>
      </c>
      <c r="AF72" s="32" t="str">
        <f>IF('Merit Badges'!I72="","",1)</f>
        <v/>
      </c>
      <c r="AG72" s="32" t="str">
        <f>IF('Merit Badges'!J72="","",1)</f>
        <v/>
      </c>
      <c r="AH72" s="32" t="str">
        <f>IF(COUNTA('Merit Badges'!K72:L72)&gt;=1,1,"")</f>
        <v/>
      </c>
      <c r="AI72" s="32" t="str">
        <f>IF(COUNTA('Merit Badges'!M72:N72)&gt;=1,1,"")</f>
        <v/>
      </c>
      <c r="AJ72" s="32" t="str">
        <f>IF('Merit Badges'!O72="","",1)</f>
        <v/>
      </c>
      <c r="AK72" s="32" t="str">
        <f>IF(COUNTA('Merit Badges'!P72:R72)&gt;=1,1,"")</f>
        <v/>
      </c>
      <c r="AL72" s="32" t="str">
        <f>IF('Merit Badges'!S72="","",1)</f>
        <v/>
      </c>
      <c r="AM72" s="113" t="str">
        <f>IF('Merit Badges'!T72="","",1)</f>
        <v/>
      </c>
      <c r="AN72" s="33" t="str">
        <f>IF('Merit Badges'!U72="","",1)</f>
        <v/>
      </c>
    </row>
    <row r="73" spans="1:40" x14ac:dyDescent="0.3">
      <c r="A73" s="31" t="str">
        <f>IF(Requirements!A73="","",Requirements!A73)</f>
        <v/>
      </c>
      <c r="B73" s="33" t="str">
        <f>IF(Requirements!B73="","",Requirements!B73)</f>
        <v/>
      </c>
      <c r="C73" s="37"/>
      <c r="D73" s="2" t="str">
        <f>IF(A73="","",COUNTA('Merit Badges'!D73:U73))</f>
        <v/>
      </c>
      <c r="E73" s="2" t="str">
        <f>IF(A73="","",COUNTA('Merit Badges'!D73:EM73))</f>
        <v/>
      </c>
      <c r="F73" s="77"/>
      <c r="G73" s="76" t="str">
        <f t="shared" si="11"/>
        <v/>
      </c>
      <c r="H73" s="2" t="str">
        <f t="shared" si="12"/>
        <v/>
      </c>
      <c r="I73" s="79" t="str">
        <f t="shared" si="13"/>
        <v/>
      </c>
      <c r="J73" s="81" t="str">
        <f t="shared" si="14"/>
        <v/>
      </c>
      <c r="K73" s="2" t="str">
        <f t="shared" si="15"/>
        <v/>
      </c>
      <c r="L73" s="80" t="str">
        <f t="shared" si="16"/>
        <v/>
      </c>
      <c r="M73" s="82" t="str">
        <f t="shared" si="17"/>
        <v/>
      </c>
      <c r="N73" s="2" t="str">
        <f t="shared" si="18"/>
        <v/>
      </c>
      <c r="O73" s="2" t="str">
        <f t="shared" si="19"/>
        <v/>
      </c>
      <c r="P73" s="37"/>
      <c r="Q73" s="76" t="str">
        <f>IF('Ranks-Earned'!I73="","",IF($E73&gt;21,IF($E73&lt;=26,$E73,26),""))</f>
        <v/>
      </c>
      <c r="R73" s="76" t="str">
        <f>IF('Ranks-Earned'!J73="","",IF($E73&gt;26,IF($E73&lt;=31,$E73,31),""))</f>
        <v/>
      </c>
      <c r="S73" s="76" t="str">
        <f>IF('Ranks-Earned'!K73="","",IF($E73&gt;31,IF($E73&lt;=36,$E73,36),""))</f>
        <v/>
      </c>
      <c r="T73" s="76" t="str">
        <f>IF('Ranks-Earned'!L73="","",IF($E73&gt;36,IF($E73&lt;=41,$E73,41),""))</f>
        <v/>
      </c>
      <c r="U73" s="76" t="str">
        <f>IF('Ranks-Earned'!M73="","",IF($E73&gt;41,IF($E73&lt;=46,$E73,46),""))</f>
        <v/>
      </c>
      <c r="V73" s="76" t="str">
        <f>IF('Ranks-Earned'!N73="","",IF($E73&gt;46,IF($E73&lt;=51,$E73,51),""))</f>
        <v/>
      </c>
      <c r="W73" s="76" t="str">
        <f>IF('Ranks-Earned'!O73="","",IF($E73&gt;51,IF($E73&lt;=56,$E73,56),""))</f>
        <v/>
      </c>
      <c r="X73" s="76" t="str">
        <f>IF('Ranks-Earned'!P73="","",IF($E73&gt;56,IF($E73&lt;=61,$E73,61),""))</f>
        <v/>
      </c>
      <c r="Y73" s="76" t="str">
        <f>IF('Ranks-Earned'!Q73="","",IF($E73&gt;61,IF($E73&lt;=66,$E73,66),""))</f>
        <v/>
      </c>
      <c r="Z73" s="37"/>
      <c r="AA73" s="31" t="str">
        <f>IF('Merit Badges'!D73="","",1)</f>
        <v/>
      </c>
      <c r="AB73" s="32" t="str">
        <f>IF('Merit Badges'!E73="","",1)</f>
        <v/>
      </c>
      <c r="AC73" s="32" t="str">
        <f>IF('Merit Badges'!F73="","",1)</f>
        <v/>
      </c>
      <c r="AD73" s="32" t="str">
        <f>IF('Merit Badges'!G73="","",1)</f>
        <v/>
      </c>
      <c r="AE73" s="32" t="str">
        <f>IF('Merit Badges'!H73="","",1)</f>
        <v/>
      </c>
      <c r="AF73" s="32" t="str">
        <f>IF('Merit Badges'!I73="","",1)</f>
        <v/>
      </c>
      <c r="AG73" s="32" t="str">
        <f>IF('Merit Badges'!J73="","",1)</f>
        <v/>
      </c>
      <c r="AH73" s="32" t="str">
        <f>IF(COUNTA('Merit Badges'!K73:L73)&gt;=1,1,"")</f>
        <v/>
      </c>
      <c r="AI73" s="32" t="str">
        <f>IF(COUNTA('Merit Badges'!M73:N73)&gt;=1,1,"")</f>
        <v/>
      </c>
      <c r="AJ73" s="32" t="str">
        <f>IF('Merit Badges'!O73="","",1)</f>
        <v/>
      </c>
      <c r="AK73" s="32" t="str">
        <f>IF(COUNTA('Merit Badges'!P73:R73)&gt;=1,1,"")</f>
        <v/>
      </c>
      <c r="AL73" s="32" t="str">
        <f>IF('Merit Badges'!S73="","",1)</f>
        <v/>
      </c>
      <c r="AM73" s="113" t="str">
        <f>IF('Merit Badges'!T73="","",1)</f>
        <v/>
      </c>
      <c r="AN73" s="33" t="str">
        <f>IF('Merit Badges'!U73="","",1)</f>
        <v/>
      </c>
    </row>
    <row r="74" spans="1:40" x14ac:dyDescent="0.3">
      <c r="A74" s="31" t="str">
        <f>IF(Requirements!A74="","",Requirements!A74)</f>
        <v/>
      </c>
      <c r="B74" s="33" t="str">
        <f>IF(Requirements!B74="","",Requirements!B74)</f>
        <v/>
      </c>
      <c r="C74" s="37"/>
      <c r="D74" s="2" t="str">
        <f>IF(A74="","",COUNTA('Merit Badges'!D74:U74))</f>
        <v/>
      </c>
      <c r="E74" s="2" t="str">
        <f>IF(A74="","",COUNTA('Merit Badges'!D74:EM74))</f>
        <v/>
      </c>
      <c r="F74" s="77"/>
      <c r="G74" s="76" t="str">
        <f t="shared" si="11"/>
        <v/>
      </c>
      <c r="H74" s="2" t="str">
        <f t="shared" si="12"/>
        <v/>
      </c>
      <c r="I74" s="79" t="str">
        <f t="shared" si="13"/>
        <v/>
      </c>
      <c r="J74" s="81" t="str">
        <f t="shared" si="14"/>
        <v/>
      </c>
      <c r="K74" s="2" t="str">
        <f t="shared" si="15"/>
        <v/>
      </c>
      <c r="L74" s="80" t="str">
        <f t="shared" si="16"/>
        <v/>
      </c>
      <c r="M74" s="82" t="str">
        <f t="shared" si="17"/>
        <v/>
      </c>
      <c r="N74" s="2" t="str">
        <f t="shared" si="18"/>
        <v/>
      </c>
      <c r="O74" s="2" t="str">
        <f t="shared" si="19"/>
        <v/>
      </c>
      <c r="P74" s="37"/>
      <c r="Q74" s="76" t="str">
        <f>IF('Ranks-Earned'!I74="","",IF($E74&gt;21,IF($E74&lt;=26,$E74,26),""))</f>
        <v/>
      </c>
      <c r="R74" s="76" t="str">
        <f>IF('Ranks-Earned'!J74="","",IF($E74&gt;26,IF($E74&lt;=31,$E74,31),""))</f>
        <v/>
      </c>
      <c r="S74" s="76" t="str">
        <f>IF('Ranks-Earned'!K74="","",IF($E74&gt;31,IF($E74&lt;=36,$E74,36),""))</f>
        <v/>
      </c>
      <c r="T74" s="76" t="str">
        <f>IF('Ranks-Earned'!L74="","",IF($E74&gt;36,IF($E74&lt;=41,$E74,41),""))</f>
        <v/>
      </c>
      <c r="U74" s="76" t="str">
        <f>IF('Ranks-Earned'!M74="","",IF($E74&gt;41,IF($E74&lt;=46,$E74,46),""))</f>
        <v/>
      </c>
      <c r="V74" s="76" t="str">
        <f>IF('Ranks-Earned'!N74="","",IF($E74&gt;46,IF($E74&lt;=51,$E74,51),""))</f>
        <v/>
      </c>
      <c r="W74" s="76" t="str">
        <f>IF('Ranks-Earned'!O74="","",IF($E74&gt;51,IF($E74&lt;=56,$E74,56),""))</f>
        <v/>
      </c>
      <c r="X74" s="76" t="str">
        <f>IF('Ranks-Earned'!P74="","",IF($E74&gt;56,IF($E74&lt;=61,$E74,61),""))</f>
        <v/>
      </c>
      <c r="Y74" s="76" t="str">
        <f>IF('Ranks-Earned'!Q74="","",IF($E74&gt;61,IF($E74&lt;=66,$E74,66),""))</f>
        <v/>
      </c>
      <c r="Z74" s="37"/>
      <c r="AA74" s="31" t="str">
        <f>IF('Merit Badges'!D74="","",1)</f>
        <v/>
      </c>
      <c r="AB74" s="32" t="str">
        <f>IF('Merit Badges'!E74="","",1)</f>
        <v/>
      </c>
      <c r="AC74" s="32" t="str">
        <f>IF('Merit Badges'!F74="","",1)</f>
        <v/>
      </c>
      <c r="AD74" s="32" t="str">
        <f>IF('Merit Badges'!G74="","",1)</f>
        <v/>
      </c>
      <c r="AE74" s="32" t="str">
        <f>IF('Merit Badges'!H74="","",1)</f>
        <v/>
      </c>
      <c r="AF74" s="32" t="str">
        <f>IF('Merit Badges'!I74="","",1)</f>
        <v/>
      </c>
      <c r="AG74" s="32" t="str">
        <f>IF('Merit Badges'!J74="","",1)</f>
        <v/>
      </c>
      <c r="AH74" s="32" t="str">
        <f>IF(COUNTA('Merit Badges'!K74:L74)&gt;=1,1,"")</f>
        <v/>
      </c>
      <c r="AI74" s="32" t="str">
        <f>IF(COUNTA('Merit Badges'!M74:N74)&gt;=1,1,"")</f>
        <v/>
      </c>
      <c r="AJ74" s="32" t="str">
        <f>IF('Merit Badges'!O74="","",1)</f>
        <v/>
      </c>
      <c r="AK74" s="32" t="str">
        <f>IF(COUNTA('Merit Badges'!P74:R74)&gt;=1,1,"")</f>
        <v/>
      </c>
      <c r="AL74" s="32" t="str">
        <f>IF('Merit Badges'!S74="","",1)</f>
        <v/>
      </c>
      <c r="AM74" s="113" t="str">
        <f>IF('Merit Badges'!T74="","",1)</f>
        <v/>
      </c>
      <c r="AN74" s="33" t="str">
        <f>IF('Merit Badges'!U74="","",1)</f>
        <v/>
      </c>
    </row>
    <row r="75" spans="1:40" x14ac:dyDescent="0.3">
      <c r="A75" s="31" t="str">
        <f>IF(Requirements!A75="","",Requirements!A75)</f>
        <v/>
      </c>
      <c r="B75" s="33" t="str">
        <f>IF(Requirements!B75="","",Requirements!B75)</f>
        <v/>
      </c>
      <c r="C75" s="37"/>
      <c r="D75" s="2" t="str">
        <f>IF(A75="","",COUNTA('Merit Badges'!D75:U75))</f>
        <v/>
      </c>
      <c r="E75" s="2" t="str">
        <f>IF(A75="","",COUNTA('Merit Badges'!D75:EM75))</f>
        <v/>
      </c>
      <c r="F75" s="77"/>
      <c r="G75" s="76" t="str">
        <f t="shared" si="11"/>
        <v/>
      </c>
      <c r="H75" s="2" t="str">
        <f t="shared" si="12"/>
        <v/>
      </c>
      <c r="I75" s="79" t="str">
        <f t="shared" si="13"/>
        <v/>
      </c>
      <c r="J75" s="81" t="str">
        <f t="shared" si="14"/>
        <v/>
      </c>
      <c r="K75" s="2" t="str">
        <f t="shared" si="15"/>
        <v/>
      </c>
      <c r="L75" s="80" t="str">
        <f t="shared" si="16"/>
        <v/>
      </c>
      <c r="M75" s="82" t="str">
        <f t="shared" si="17"/>
        <v/>
      </c>
      <c r="N75" s="2" t="str">
        <f t="shared" si="18"/>
        <v/>
      </c>
      <c r="O75" s="2" t="str">
        <f t="shared" si="19"/>
        <v/>
      </c>
      <c r="P75" s="37"/>
      <c r="Q75" s="76" t="str">
        <f>IF('Ranks-Earned'!I75="","",IF($E75&gt;21,IF($E75&lt;=26,$E75,26),""))</f>
        <v/>
      </c>
      <c r="R75" s="76" t="str">
        <f>IF('Ranks-Earned'!J75="","",IF($E75&gt;26,IF($E75&lt;=31,$E75,31),""))</f>
        <v/>
      </c>
      <c r="S75" s="76" t="str">
        <f>IF('Ranks-Earned'!K75="","",IF($E75&gt;31,IF($E75&lt;=36,$E75,36),""))</f>
        <v/>
      </c>
      <c r="T75" s="76" t="str">
        <f>IF('Ranks-Earned'!L75="","",IF($E75&gt;36,IF($E75&lt;=41,$E75,41),""))</f>
        <v/>
      </c>
      <c r="U75" s="76" t="str">
        <f>IF('Ranks-Earned'!M75="","",IF($E75&gt;41,IF($E75&lt;=46,$E75,46),""))</f>
        <v/>
      </c>
      <c r="V75" s="76" t="str">
        <f>IF('Ranks-Earned'!N75="","",IF($E75&gt;46,IF($E75&lt;=51,$E75,51),""))</f>
        <v/>
      </c>
      <c r="W75" s="76" t="str">
        <f>IF('Ranks-Earned'!O75="","",IF($E75&gt;51,IF($E75&lt;=56,$E75,56),""))</f>
        <v/>
      </c>
      <c r="X75" s="76" t="str">
        <f>IF('Ranks-Earned'!P75="","",IF($E75&gt;56,IF($E75&lt;=61,$E75,61),""))</f>
        <v/>
      </c>
      <c r="Y75" s="76" t="str">
        <f>IF('Ranks-Earned'!Q75="","",IF($E75&gt;61,IF($E75&lt;=66,$E75,66),""))</f>
        <v/>
      </c>
      <c r="Z75" s="37"/>
      <c r="AA75" s="31" t="str">
        <f>IF('Merit Badges'!D75="","",1)</f>
        <v/>
      </c>
      <c r="AB75" s="32" t="str">
        <f>IF('Merit Badges'!E75="","",1)</f>
        <v/>
      </c>
      <c r="AC75" s="32" t="str">
        <f>IF('Merit Badges'!F75="","",1)</f>
        <v/>
      </c>
      <c r="AD75" s="32" t="str">
        <f>IF('Merit Badges'!G75="","",1)</f>
        <v/>
      </c>
      <c r="AE75" s="32" t="str">
        <f>IF('Merit Badges'!H75="","",1)</f>
        <v/>
      </c>
      <c r="AF75" s="32" t="str">
        <f>IF('Merit Badges'!I75="","",1)</f>
        <v/>
      </c>
      <c r="AG75" s="32" t="str">
        <f>IF('Merit Badges'!J75="","",1)</f>
        <v/>
      </c>
      <c r="AH75" s="32" t="str">
        <f>IF(COUNTA('Merit Badges'!K75:L75)&gt;=1,1,"")</f>
        <v/>
      </c>
      <c r="AI75" s="32" t="str">
        <f>IF(COUNTA('Merit Badges'!M75:N75)&gt;=1,1,"")</f>
        <v/>
      </c>
      <c r="AJ75" s="32" t="str">
        <f>IF('Merit Badges'!O75="","",1)</f>
        <v/>
      </c>
      <c r="AK75" s="32" t="str">
        <f>IF(COUNTA('Merit Badges'!P75:R75)&gt;=1,1,"")</f>
        <v/>
      </c>
      <c r="AL75" s="32" t="str">
        <f>IF('Merit Badges'!S75="","",1)</f>
        <v/>
      </c>
      <c r="AM75" s="113" t="str">
        <f>IF('Merit Badges'!T75="","",1)</f>
        <v/>
      </c>
      <c r="AN75" s="33" t="str">
        <f>IF('Merit Badges'!U75="","",1)</f>
        <v/>
      </c>
    </row>
    <row r="76" spans="1:40" x14ac:dyDescent="0.3">
      <c r="A76" s="31" t="str">
        <f>IF(Requirements!A76="","",Requirements!A76)</f>
        <v/>
      </c>
      <c r="B76" s="33" t="str">
        <f>IF(Requirements!B76="","",Requirements!B76)</f>
        <v/>
      </c>
      <c r="C76" s="37"/>
      <c r="D76" s="2" t="str">
        <f>IF(A76="","",COUNTA('Merit Badges'!D76:U76))</f>
        <v/>
      </c>
      <c r="E76" s="2" t="str">
        <f>IF(A76="","",COUNTA('Merit Badges'!D76:EM76))</f>
        <v/>
      </c>
      <c r="F76" s="77"/>
      <c r="G76" s="76" t="str">
        <f t="shared" si="11"/>
        <v/>
      </c>
      <c r="H76" s="2" t="str">
        <f t="shared" si="12"/>
        <v/>
      </c>
      <c r="I76" s="79" t="str">
        <f t="shared" si="13"/>
        <v/>
      </c>
      <c r="J76" s="81" t="str">
        <f t="shared" si="14"/>
        <v/>
      </c>
      <c r="K76" s="2" t="str">
        <f t="shared" si="15"/>
        <v/>
      </c>
      <c r="L76" s="80" t="str">
        <f t="shared" si="16"/>
        <v/>
      </c>
      <c r="M76" s="82" t="str">
        <f t="shared" si="17"/>
        <v/>
      </c>
      <c r="N76" s="2" t="str">
        <f t="shared" si="18"/>
        <v/>
      </c>
      <c r="O76" s="2" t="str">
        <f t="shared" si="19"/>
        <v/>
      </c>
      <c r="P76" s="37"/>
      <c r="Q76" s="76" t="str">
        <f>IF('Ranks-Earned'!I76="","",IF($E76&gt;21,IF($E76&lt;=26,$E76,26),""))</f>
        <v/>
      </c>
      <c r="R76" s="76" t="str">
        <f>IF('Ranks-Earned'!J76="","",IF($E76&gt;26,IF($E76&lt;=31,$E76,31),""))</f>
        <v/>
      </c>
      <c r="S76" s="76" t="str">
        <f>IF('Ranks-Earned'!K76="","",IF($E76&gt;31,IF($E76&lt;=36,$E76,36),""))</f>
        <v/>
      </c>
      <c r="T76" s="76" t="str">
        <f>IF('Ranks-Earned'!L76="","",IF($E76&gt;36,IF($E76&lt;=41,$E76,41),""))</f>
        <v/>
      </c>
      <c r="U76" s="76" t="str">
        <f>IF('Ranks-Earned'!M76="","",IF($E76&gt;41,IF($E76&lt;=46,$E76,46),""))</f>
        <v/>
      </c>
      <c r="V76" s="76" t="str">
        <f>IF('Ranks-Earned'!N76="","",IF($E76&gt;46,IF($E76&lt;=51,$E76,51),""))</f>
        <v/>
      </c>
      <c r="W76" s="76" t="str">
        <f>IF('Ranks-Earned'!O76="","",IF($E76&gt;51,IF($E76&lt;=56,$E76,56),""))</f>
        <v/>
      </c>
      <c r="X76" s="76" t="str">
        <f>IF('Ranks-Earned'!P76="","",IF($E76&gt;56,IF($E76&lt;=61,$E76,61),""))</f>
        <v/>
      </c>
      <c r="Y76" s="76" t="str">
        <f>IF('Ranks-Earned'!Q76="","",IF($E76&gt;61,IF($E76&lt;=66,$E76,66),""))</f>
        <v/>
      </c>
      <c r="Z76" s="37"/>
      <c r="AA76" s="31" t="str">
        <f>IF('Merit Badges'!D76="","",1)</f>
        <v/>
      </c>
      <c r="AB76" s="32" t="str">
        <f>IF('Merit Badges'!E76="","",1)</f>
        <v/>
      </c>
      <c r="AC76" s="32" t="str">
        <f>IF('Merit Badges'!F76="","",1)</f>
        <v/>
      </c>
      <c r="AD76" s="32" t="str">
        <f>IF('Merit Badges'!G76="","",1)</f>
        <v/>
      </c>
      <c r="AE76" s="32" t="str">
        <f>IF('Merit Badges'!H76="","",1)</f>
        <v/>
      </c>
      <c r="AF76" s="32" t="str">
        <f>IF('Merit Badges'!I76="","",1)</f>
        <v/>
      </c>
      <c r="AG76" s="32" t="str">
        <f>IF('Merit Badges'!J76="","",1)</f>
        <v/>
      </c>
      <c r="AH76" s="32" t="str">
        <f>IF(COUNTA('Merit Badges'!K76:L76)&gt;=1,1,"")</f>
        <v/>
      </c>
      <c r="AI76" s="32" t="str">
        <f>IF(COUNTA('Merit Badges'!M76:N76)&gt;=1,1,"")</f>
        <v/>
      </c>
      <c r="AJ76" s="32" t="str">
        <f>IF('Merit Badges'!O76="","",1)</f>
        <v/>
      </c>
      <c r="AK76" s="32" t="str">
        <f>IF(COUNTA('Merit Badges'!P76:R76)&gt;=1,1,"")</f>
        <v/>
      </c>
      <c r="AL76" s="32" t="str">
        <f>IF('Merit Badges'!S76="","",1)</f>
        <v/>
      </c>
      <c r="AM76" s="113" t="str">
        <f>IF('Merit Badges'!T76="","",1)</f>
        <v/>
      </c>
      <c r="AN76" s="33" t="str">
        <f>IF('Merit Badges'!U76="","",1)</f>
        <v/>
      </c>
    </row>
    <row r="77" spans="1:40" x14ac:dyDescent="0.3">
      <c r="A77" s="31" t="str">
        <f>IF(Requirements!A77="","",Requirements!A77)</f>
        <v/>
      </c>
      <c r="B77" s="33" t="str">
        <f>IF(Requirements!B77="","",Requirements!B77)</f>
        <v/>
      </c>
      <c r="C77" s="37"/>
      <c r="D77" s="2" t="str">
        <f>IF(A77="","",COUNTA('Merit Badges'!D77:U77))</f>
        <v/>
      </c>
      <c r="E77" s="2" t="str">
        <f>IF(A77="","",COUNTA('Merit Badges'!D77:EM77))</f>
        <v/>
      </c>
      <c r="F77" s="77"/>
      <c r="G77" s="76" t="str">
        <f t="shared" si="11"/>
        <v/>
      </c>
      <c r="H77" s="2" t="str">
        <f t="shared" si="12"/>
        <v/>
      </c>
      <c r="I77" s="79" t="str">
        <f t="shared" si="13"/>
        <v/>
      </c>
      <c r="J77" s="81" t="str">
        <f t="shared" si="14"/>
        <v/>
      </c>
      <c r="K77" s="2" t="str">
        <f t="shared" si="15"/>
        <v/>
      </c>
      <c r="L77" s="80" t="str">
        <f t="shared" si="16"/>
        <v/>
      </c>
      <c r="M77" s="82" t="str">
        <f t="shared" si="17"/>
        <v/>
      </c>
      <c r="N77" s="2" t="str">
        <f t="shared" si="18"/>
        <v/>
      </c>
      <c r="O77" s="2" t="str">
        <f t="shared" si="19"/>
        <v/>
      </c>
      <c r="P77" s="37"/>
      <c r="Q77" s="76" t="str">
        <f>IF('Ranks-Earned'!I77="","",IF($E77&gt;21,IF($E77&lt;=26,$E77,26),""))</f>
        <v/>
      </c>
      <c r="R77" s="76" t="str">
        <f>IF('Ranks-Earned'!J77="","",IF($E77&gt;26,IF($E77&lt;=31,$E77,31),""))</f>
        <v/>
      </c>
      <c r="S77" s="76" t="str">
        <f>IF('Ranks-Earned'!K77="","",IF($E77&gt;31,IF($E77&lt;=36,$E77,36),""))</f>
        <v/>
      </c>
      <c r="T77" s="76" t="str">
        <f>IF('Ranks-Earned'!L77="","",IF($E77&gt;36,IF($E77&lt;=41,$E77,41),""))</f>
        <v/>
      </c>
      <c r="U77" s="76" t="str">
        <f>IF('Ranks-Earned'!M77="","",IF($E77&gt;41,IF($E77&lt;=46,$E77,46),""))</f>
        <v/>
      </c>
      <c r="V77" s="76" t="str">
        <f>IF('Ranks-Earned'!N77="","",IF($E77&gt;46,IF($E77&lt;=51,$E77,51),""))</f>
        <v/>
      </c>
      <c r="W77" s="76" t="str">
        <f>IF('Ranks-Earned'!O77="","",IF($E77&gt;51,IF($E77&lt;=56,$E77,56),""))</f>
        <v/>
      </c>
      <c r="X77" s="76" t="str">
        <f>IF('Ranks-Earned'!P77="","",IF($E77&gt;56,IF($E77&lt;=61,$E77,61),""))</f>
        <v/>
      </c>
      <c r="Y77" s="76" t="str">
        <f>IF('Ranks-Earned'!Q77="","",IF($E77&gt;61,IF($E77&lt;=66,$E77,66),""))</f>
        <v/>
      </c>
      <c r="Z77" s="37"/>
      <c r="AA77" s="31" t="str">
        <f>IF('Merit Badges'!D77="","",1)</f>
        <v/>
      </c>
      <c r="AB77" s="32" t="str">
        <f>IF('Merit Badges'!E77="","",1)</f>
        <v/>
      </c>
      <c r="AC77" s="32" t="str">
        <f>IF('Merit Badges'!F77="","",1)</f>
        <v/>
      </c>
      <c r="AD77" s="32" t="str">
        <f>IF('Merit Badges'!G77="","",1)</f>
        <v/>
      </c>
      <c r="AE77" s="32" t="str">
        <f>IF('Merit Badges'!H77="","",1)</f>
        <v/>
      </c>
      <c r="AF77" s="32" t="str">
        <f>IF('Merit Badges'!I77="","",1)</f>
        <v/>
      </c>
      <c r="AG77" s="32" t="str">
        <f>IF('Merit Badges'!J77="","",1)</f>
        <v/>
      </c>
      <c r="AH77" s="32" t="str">
        <f>IF(COUNTA('Merit Badges'!K77:L77)&gt;=1,1,"")</f>
        <v/>
      </c>
      <c r="AI77" s="32" t="str">
        <f>IF(COUNTA('Merit Badges'!M77:N77)&gt;=1,1,"")</f>
        <v/>
      </c>
      <c r="AJ77" s="32" t="str">
        <f>IF('Merit Badges'!O77="","",1)</f>
        <v/>
      </c>
      <c r="AK77" s="32" t="str">
        <f>IF(COUNTA('Merit Badges'!P77:R77)&gt;=1,1,"")</f>
        <v/>
      </c>
      <c r="AL77" s="32" t="str">
        <f>IF('Merit Badges'!S77="","",1)</f>
        <v/>
      </c>
      <c r="AM77" s="113" t="str">
        <f>IF('Merit Badges'!T77="","",1)</f>
        <v/>
      </c>
      <c r="AN77" s="33" t="str">
        <f>IF('Merit Badges'!U77="","",1)</f>
        <v/>
      </c>
    </row>
    <row r="78" spans="1:40" x14ac:dyDescent="0.3">
      <c r="A78" s="31" t="str">
        <f>IF(Requirements!A78="","",Requirements!A78)</f>
        <v/>
      </c>
      <c r="B78" s="33" t="str">
        <f>IF(Requirements!B78="","",Requirements!B78)</f>
        <v/>
      </c>
      <c r="C78" s="37"/>
      <c r="D78" s="2" t="str">
        <f>IF(A78="","",COUNTA('Merit Badges'!D78:U78))</f>
        <v/>
      </c>
      <c r="E78" s="2" t="str">
        <f>IF(A78="","",COUNTA('Merit Badges'!D78:EM78))</f>
        <v/>
      </c>
      <c r="F78" s="77"/>
      <c r="G78" s="76" t="str">
        <f t="shared" si="11"/>
        <v/>
      </c>
      <c r="H78" s="2" t="str">
        <f t="shared" si="12"/>
        <v/>
      </c>
      <c r="I78" s="79" t="str">
        <f t="shared" si="13"/>
        <v/>
      </c>
      <c r="J78" s="81" t="str">
        <f t="shared" si="14"/>
        <v/>
      </c>
      <c r="K78" s="2" t="str">
        <f t="shared" si="15"/>
        <v/>
      </c>
      <c r="L78" s="80" t="str">
        <f t="shared" si="16"/>
        <v/>
      </c>
      <c r="M78" s="82" t="str">
        <f t="shared" si="17"/>
        <v/>
      </c>
      <c r="N78" s="2" t="str">
        <f t="shared" si="18"/>
        <v/>
      </c>
      <c r="O78" s="2" t="str">
        <f t="shared" si="19"/>
        <v/>
      </c>
      <c r="P78" s="37"/>
      <c r="Q78" s="76" t="str">
        <f>IF('Ranks-Earned'!I78="","",IF($E78&gt;21,IF($E78&lt;=26,$E78,26),""))</f>
        <v/>
      </c>
      <c r="R78" s="76" t="str">
        <f>IF('Ranks-Earned'!J78="","",IF($E78&gt;26,IF($E78&lt;=31,$E78,31),""))</f>
        <v/>
      </c>
      <c r="S78" s="76" t="str">
        <f>IF('Ranks-Earned'!K78="","",IF($E78&gt;31,IF($E78&lt;=36,$E78,36),""))</f>
        <v/>
      </c>
      <c r="T78" s="76" t="str">
        <f>IF('Ranks-Earned'!L78="","",IF($E78&gt;36,IF($E78&lt;=41,$E78,41),""))</f>
        <v/>
      </c>
      <c r="U78" s="76" t="str">
        <f>IF('Ranks-Earned'!M78="","",IF($E78&gt;41,IF($E78&lt;=46,$E78,46),""))</f>
        <v/>
      </c>
      <c r="V78" s="76" t="str">
        <f>IF('Ranks-Earned'!N78="","",IF($E78&gt;46,IF($E78&lt;=51,$E78,51),""))</f>
        <v/>
      </c>
      <c r="W78" s="76" t="str">
        <f>IF('Ranks-Earned'!O78="","",IF($E78&gt;51,IF($E78&lt;=56,$E78,56),""))</f>
        <v/>
      </c>
      <c r="X78" s="76" t="str">
        <f>IF('Ranks-Earned'!P78="","",IF($E78&gt;56,IF($E78&lt;=61,$E78,61),""))</f>
        <v/>
      </c>
      <c r="Y78" s="76" t="str">
        <f>IF('Ranks-Earned'!Q78="","",IF($E78&gt;61,IF($E78&lt;=66,$E78,66),""))</f>
        <v/>
      </c>
      <c r="Z78" s="37"/>
      <c r="AA78" s="31" t="str">
        <f>IF('Merit Badges'!D78="","",1)</f>
        <v/>
      </c>
      <c r="AB78" s="32" t="str">
        <f>IF('Merit Badges'!E78="","",1)</f>
        <v/>
      </c>
      <c r="AC78" s="32" t="str">
        <f>IF('Merit Badges'!F78="","",1)</f>
        <v/>
      </c>
      <c r="AD78" s="32" t="str">
        <f>IF('Merit Badges'!G78="","",1)</f>
        <v/>
      </c>
      <c r="AE78" s="32" t="str">
        <f>IF('Merit Badges'!H78="","",1)</f>
        <v/>
      </c>
      <c r="AF78" s="32" t="str">
        <f>IF('Merit Badges'!I78="","",1)</f>
        <v/>
      </c>
      <c r="AG78" s="32" t="str">
        <f>IF('Merit Badges'!J78="","",1)</f>
        <v/>
      </c>
      <c r="AH78" s="32" t="str">
        <f>IF(COUNTA('Merit Badges'!K78:L78)&gt;=1,1,"")</f>
        <v/>
      </c>
      <c r="AI78" s="32" t="str">
        <f>IF(COUNTA('Merit Badges'!M78:N78)&gt;=1,1,"")</f>
        <v/>
      </c>
      <c r="AJ78" s="32" t="str">
        <f>IF('Merit Badges'!O78="","",1)</f>
        <v/>
      </c>
      <c r="AK78" s="32" t="str">
        <f>IF(COUNTA('Merit Badges'!P78:R78)&gt;=1,1,"")</f>
        <v/>
      </c>
      <c r="AL78" s="32" t="str">
        <f>IF('Merit Badges'!S78="","",1)</f>
        <v/>
      </c>
      <c r="AM78" s="113" t="str">
        <f>IF('Merit Badges'!T78="","",1)</f>
        <v/>
      </c>
      <c r="AN78" s="33" t="str">
        <f>IF('Merit Badges'!U78="","",1)</f>
        <v/>
      </c>
    </row>
    <row r="79" spans="1:40" x14ac:dyDescent="0.3">
      <c r="A79" s="31" t="str">
        <f>IF(Requirements!A79="","",Requirements!A79)</f>
        <v/>
      </c>
      <c r="B79" s="33" t="str">
        <f>IF(Requirements!B79="","",Requirements!B79)</f>
        <v/>
      </c>
      <c r="C79" s="37"/>
      <c r="D79" s="2" t="str">
        <f>IF(A79="","",COUNTA('Merit Badges'!D79:U79))</f>
        <v/>
      </c>
      <c r="E79" s="2" t="str">
        <f>IF(A79="","",COUNTA('Merit Badges'!D79:EM79))</f>
        <v/>
      </c>
      <c r="F79" s="77"/>
      <c r="G79" s="76" t="str">
        <f t="shared" si="11"/>
        <v/>
      </c>
      <c r="H79" s="2" t="str">
        <f t="shared" si="12"/>
        <v/>
      </c>
      <c r="I79" s="79" t="str">
        <f t="shared" si="13"/>
        <v/>
      </c>
      <c r="J79" s="81" t="str">
        <f t="shared" si="14"/>
        <v/>
      </c>
      <c r="K79" s="2" t="str">
        <f t="shared" si="15"/>
        <v/>
      </c>
      <c r="L79" s="80" t="str">
        <f t="shared" si="16"/>
        <v/>
      </c>
      <c r="M79" s="82" t="str">
        <f t="shared" si="17"/>
        <v/>
      </c>
      <c r="N79" s="2" t="str">
        <f t="shared" si="18"/>
        <v/>
      </c>
      <c r="O79" s="2" t="str">
        <f t="shared" si="19"/>
        <v/>
      </c>
      <c r="P79" s="37"/>
      <c r="Q79" s="76" t="str">
        <f>IF('Ranks-Earned'!I79="","",IF($E79&gt;21,IF($E79&lt;=26,$E79,26),""))</f>
        <v/>
      </c>
      <c r="R79" s="76" t="str">
        <f>IF('Ranks-Earned'!J79="","",IF($E79&gt;26,IF($E79&lt;=31,$E79,31),""))</f>
        <v/>
      </c>
      <c r="S79" s="76" t="str">
        <f>IF('Ranks-Earned'!K79="","",IF($E79&gt;31,IF($E79&lt;=36,$E79,36),""))</f>
        <v/>
      </c>
      <c r="T79" s="76" t="str">
        <f>IF('Ranks-Earned'!L79="","",IF($E79&gt;36,IF($E79&lt;=41,$E79,41),""))</f>
        <v/>
      </c>
      <c r="U79" s="76" t="str">
        <f>IF('Ranks-Earned'!M79="","",IF($E79&gt;41,IF($E79&lt;=46,$E79,46),""))</f>
        <v/>
      </c>
      <c r="V79" s="76" t="str">
        <f>IF('Ranks-Earned'!N79="","",IF($E79&gt;46,IF($E79&lt;=51,$E79,51),""))</f>
        <v/>
      </c>
      <c r="W79" s="76" t="str">
        <f>IF('Ranks-Earned'!O79="","",IF($E79&gt;51,IF($E79&lt;=56,$E79,56),""))</f>
        <v/>
      </c>
      <c r="X79" s="76" t="str">
        <f>IF('Ranks-Earned'!P79="","",IF($E79&gt;56,IF($E79&lt;=61,$E79,61),""))</f>
        <v/>
      </c>
      <c r="Y79" s="76" t="str">
        <f>IF('Ranks-Earned'!Q79="","",IF($E79&gt;61,IF($E79&lt;=66,$E79,66),""))</f>
        <v/>
      </c>
      <c r="Z79" s="37"/>
      <c r="AA79" s="31" t="str">
        <f>IF('Merit Badges'!D79="","",1)</f>
        <v/>
      </c>
      <c r="AB79" s="32" t="str">
        <f>IF('Merit Badges'!E79="","",1)</f>
        <v/>
      </c>
      <c r="AC79" s="32" t="str">
        <f>IF('Merit Badges'!F79="","",1)</f>
        <v/>
      </c>
      <c r="AD79" s="32" t="str">
        <f>IF('Merit Badges'!G79="","",1)</f>
        <v/>
      </c>
      <c r="AE79" s="32" t="str">
        <f>IF('Merit Badges'!H79="","",1)</f>
        <v/>
      </c>
      <c r="AF79" s="32" t="str">
        <f>IF('Merit Badges'!I79="","",1)</f>
        <v/>
      </c>
      <c r="AG79" s="32" t="str">
        <f>IF('Merit Badges'!J79="","",1)</f>
        <v/>
      </c>
      <c r="AH79" s="32" t="str">
        <f>IF(COUNTA('Merit Badges'!K79:L79)&gt;=1,1,"")</f>
        <v/>
      </c>
      <c r="AI79" s="32" t="str">
        <f>IF(COUNTA('Merit Badges'!M79:N79)&gt;=1,1,"")</f>
        <v/>
      </c>
      <c r="AJ79" s="32" t="str">
        <f>IF('Merit Badges'!O79="","",1)</f>
        <v/>
      </c>
      <c r="AK79" s="32" t="str">
        <f>IF(COUNTA('Merit Badges'!P79:R79)&gt;=1,1,"")</f>
        <v/>
      </c>
      <c r="AL79" s="32" t="str">
        <f>IF('Merit Badges'!S79="","",1)</f>
        <v/>
      </c>
      <c r="AM79" s="113" t="str">
        <f>IF('Merit Badges'!T79="","",1)</f>
        <v/>
      </c>
      <c r="AN79" s="33" t="str">
        <f>IF('Merit Badges'!U79="","",1)</f>
        <v/>
      </c>
    </row>
    <row r="80" spans="1:40" x14ac:dyDescent="0.3">
      <c r="A80" s="31" t="str">
        <f>IF(Requirements!A80="","",Requirements!A80)</f>
        <v/>
      </c>
      <c r="B80" s="33" t="str">
        <f>IF(Requirements!B80="","",Requirements!B80)</f>
        <v/>
      </c>
      <c r="C80" s="37"/>
      <c r="D80" s="2" t="str">
        <f>IF(A80="","",COUNTA('Merit Badges'!D80:U80))</f>
        <v/>
      </c>
      <c r="E80" s="2" t="str">
        <f>IF(A80="","",COUNTA('Merit Badges'!D80:EM80))</f>
        <v/>
      </c>
      <c r="F80" s="77"/>
      <c r="G80" s="76" t="str">
        <f t="shared" si="11"/>
        <v/>
      </c>
      <c r="H80" s="2" t="str">
        <f t="shared" si="12"/>
        <v/>
      </c>
      <c r="I80" s="79" t="str">
        <f t="shared" si="13"/>
        <v/>
      </c>
      <c r="J80" s="81" t="str">
        <f t="shared" si="14"/>
        <v/>
      </c>
      <c r="K80" s="2" t="str">
        <f t="shared" si="15"/>
        <v/>
      </c>
      <c r="L80" s="80" t="str">
        <f t="shared" si="16"/>
        <v/>
      </c>
      <c r="M80" s="82" t="str">
        <f t="shared" si="17"/>
        <v/>
      </c>
      <c r="N80" s="2" t="str">
        <f t="shared" si="18"/>
        <v/>
      </c>
      <c r="O80" s="2" t="str">
        <f t="shared" si="19"/>
        <v/>
      </c>
      <c r="P80" s="37"/>
      <c r="Q80" s="76" t="str">
        <f>IF('Ranks-Earned'!I80="","",IF($E80&gt;21,IF($E80&lt;=26,$E80,26),""))</f>
        <v/>
      </c>
      <c r="R80" s="76" t="str">
        <f>IF('Ranks-Earned'!J80="","",IF($E80&gt;26,IF($E80&lt;=31,$E80,31),""))</f>
        <v/>
      </c>
      <c r="S80" s="76" t="str">
        <f>IF('Ranks-Earned'!K80="","",IF($E80&gt;31,IF($E80&lt;=36,$E80,36),""))</f>
        <v/>
      </c>
      <c r="T80" s="76" t="str">
        <f>IF('Ranks-Earned'!L80="","",IF($E80&gt;36,IF($E80&lt;=41,$E80,41),""))</f>
        <v/>
      </c>
      <c r="U80" s="76" t="str">
        <f>IF('Ranks-Earned'!M80="","",IF($E80&gt;41,IF($E80&lt;=46,$E80,46),""))</f>
        <v/>
      </c>
      <c r="V80" s="76" t="str">
        <f>IF('Ranks-Earned'!N80="","",IF($E80&gt;46,IF($E80&lt;=51,$E80,51),""))</f>
        <v/>
      </c>
      <c r="W80" s="76" t="str">
        <f>IF('Ranks-Earned'!O80="","",IF($E80&gt;51,IF($E80&lt;=56,$E80,56),""))</f>
        <v/>
      </c>
      <c r="X80" s="76" t="str">
        <f>IF('Ranks-Earned'!P80="","",IF($E80&gt;56,IF($E80&lt;=61,$E80,61),""))</f>
        <v/>
      </c>
      <c r="Y80" s="76" t="str">
        <f>IF('Ranks-Earned'!Q80="","",IF($E80&gt;61,IF($E80&lt;=66,$E80,66),""))</f>
        <v/>
      </c>
      <c r="Z80" s="37"/>
      <c r="AA80" s="31" t="str">
        <f>IF('Merit Badges'!D80="","",1)</f>
        <v/>
      </c>
      <c r="AB80" s="32" t="str">
        <f>IF('Merit Badges'!E80="","",1)</f>
        <v/>
      </c>
      <c r="AC80" s="32" t="str">
        <f>IF('Merit Badges'!F80="","",1)</f>
        <v/>
      </c>
      <c r="AD80" s="32" t="str">
        <f>IF('Merit Badges'!G80="","",1)</f>
        <v/>
      </c>
      <c r="AE80" s="32" t="str">
        <f>IF('Merit Badges'!H80="","",1)</f>
        <v/>
      </c>
      <c r="AF80" s="32" t="str">
        <f>IF('Merit Badges'!I80="","",1)</f>
        <v/>
      </c>
      <c r="AG80" s="32" t="str">
        <f>IF('Merit Badges'!J80="","",1)</f>
        <v/>
      </c>
      <c r="AH80" s="32" t="str">
        <f>IF(COUNTA('Merit Badges'!K80:L80)&gt;=1,1,"")</f>
        <v/>
      </c>
      <c r="AI80" s="32" t="str">
        <f>IF(COUNTA('Merit Badges'!M80:N80)&gt;=1,1,"")</f>
        <v/>
      </c>
      <c r="AJ80" s="32" t="str">
        <f>IF('Merit Badges'!O80="","",1)</f>
        <v/>
      </c>
      <c r="AK80" s="32" t="str">
        <f>IF(COUNTA('Merit Badges'!P80:R80)&gt;=1,1,"")</f>
        <v/>
      </c>
      <c r="AL80" s="32" t="str">
        <f>IF('Merit Badges'!S80="","",1)</f>
        <v/>
      </c>
      <c r="AM80" s="113" t="str">
        <f>IF('Merit Badges'!T80="","",1)</f>
        <v/>
      </c>
      <c r="AN80" s="33" t="str">
        <f>IF('Merit Badges'!U80="","",1)</f>
        <v/>
      </c>
    </row>
    <row r="81" spans="1:40" x14ac:dyDescent="0.3">
      <c r="A81" s="31" t="str">
        <f>IF(Requirements!A81="","",Requirements!A81)</f>
        <v/>
      </c>
      <c r="B81" s="33" t="str">
        <f>IF(Requirements!B81="","",Requirements!B81)</f>
        <v/>
      </c>
      <c r="C81" s="37"/>
      <c r="D81" s="2" t="str">
        <f>IF(A81="","",COUNTA('Merit Badges'!D81:U81))</f>
        <v/>
      </c>
      <c r="E81" s="2" t="str">
        <f>IF(A81="","",COUNTA('Merit Badges'!D81:EM81))</f>
        <v/>
      </c>
      <c r="F81" s="77"/>
      <c r="G81" s="76" t="str">
        <f t="shared" si="11"/>
        <v/>
      </c>
      <c r="H81" s="2" t="str">
        <f t="shared" si="12"/>
        <v/>
      </c>
      <c r="I81" s="79" t="str">
        <f t="shared" si="13"/>
        <v/>
      </c>
      <c r="J81" s="81" t="str">
        <f t="shared" si="14"/>
        <v/>
      </c>
      <c r="K81" s="2" t="str">
        <f t="shared" si="15"/>
        <v/>
      </c>
      <c r="L81" s="80" t="str">
        <f t="shared" si="16"/>
        <v/>
      </c>
      <c r="M81" s="82" t="str">
        <f t="shared" si="17"/>
        <v/>
      </c>
      <c r="N81" s="2" t="str">
        <f t="shared" si="18"/>
        <v/>
      </c>
      <c r="O81" s="2" t="str">
        <f t="shared" si="19"/>
        <v/>
      </c>
      <c r="P81" s="37"/>
      <c r="Q81" s="76" t="str">
        <f>IF('Ranks-Earned'!I81="","",IF($E81&gt;21,IF($E81&lt;=26,$E81,26),""))</f>
        <v/>
      </c>
      <c r="R81" s="76" t="str">
        <f>IF('Ranks-Earned'!J81="","",IF($E81&gt;26,IF($E81&lt;=31,$E81,31),""))</f>
        <v/>
      </c>
      <c r="S81" s="76" t="str">
        <f>IF('Ranks-Earned'!K81="","",IF($E81&gt;31,IF($E81&lt;=36,$E81,36),""))</f>
        <v/>
      </c>
      <c r="T81" s="76" t="str">
        <f>IF('Ranks-Earned'!L81="","",IF($E81&gt;36,IF($E81&lt;=41,$E81,41),""))</f>
        <v/>
      </c>
      <c r="U81" s="76" t="str">
        <f>IF('Ranks-Earned'!M81="","",IF($E81&gt;41,IF($E81&lt;=46,$E81,46),""))</f>
        <v/>
      </c>
      <c r="V81" s="76" t="str">
        <f>IF('Ranks-Earned'!N81="","",IF($E81&gt;46,IF($E81&lt;=51,$E81,51),""))</f>
        <v/>
      </c>
      <c r="W81" s="76" t="str">
        <f>IF('Ranks-Earned'!O81="","",IF($E81&gt;51,IF($E81&lt;=56,$E81,56),""))</f>
        <v/>
      </c>
      <c r="X81" s="76" t="str">
        <f>IF('Ranks-Earned'!P81="","",IF($E81&gt;56,IF($E81&lt;=61,$E81,61),""))</f>
        <v/>
      </c>
      <c r="Y81" s="76" t="str">
        <f>IF('Ranks-Earned'!Q81="","",IF($E81&gt;61,IF($E81&lt;=66,$E81,66),""))</f>
        <v/>
      </c>
      <c r="Z81" s="37"/>
      <c r="AA81" s="31" t="str">
        <f>IF('Merit Badges'!D81="","",1)</f>
        <v/>
      </c>
      <c r="AB81" s="32" t="str">
        <f>IF('Merit Badges'!E81="","",1)</f>
        <v/>
      </c>
      <c r="AC81" s="32" t="str">
        <f>IF('Merit Badges'!F81="","",1)</f>
        <v/>
      </c>
      <c r="AD81" s="32" t="str">
        <f>IF('Merit Badges'!G81="","",1)</f>
        <v/>
      </c>
      <c r="AE81" s="32" t="str">
        <f>IF('Merit Badges'!H81="","",1)</f>
        <v/>
      </c>
      <c r="AF81" s="32" t="str">
        <f>IF('Merit Badges'!I81="","",1)</f>
        <v/>
      </c>
      <c r="AG81" s="32" t="str">
        <f>IF('Merit Badges'!J81="","",1)</f>
        <v/>
      </c>
      <c r="AH81" s="32" t="str">
        <f>IF(COUNTA('Merit Badges'!K81:L81)&gt;=1,1,"")</f>
        <v/>
      </c>
      <c r="AI81" s="32" t="str">
        <f>IF(COUNTA('Merit Badges'!M81:N81)&gt;=1,1,"")</f>
        <v/>
      </c>
      <c r="AJ81" s="32" t="str">
        <f>IF('Merit Badges'!O81="","",1)</f>
        <v/>
      </c>
      <c r="AK81" s="32" t="str">
        <f>IF(COUNTA('Merit Badges'!P81:R81)&gt;=1,1,"")</f>
        <v/>
      </c>
      <c r="AL81" s="32" t="str">
        <f>IF('Merit Badges'!S81="","",1)</f>
        <v/>
      </c>
      <c r="AM81" s="113" t="str">
        <f>IF('Merit Badges'!T81="","",1)</f>
        <v/>
      </c>
      <c r="AN81" s="33" t="str">
        <f>IF('Merit Badges'!U81="","",1)</f>
        <v/>
      </c>
    </row>
    <row r="82" spans="1:40" x14ac:dyDescent="0.3">
      <c r="A82" s="31" t="str">
        <f>IF(Requirements!A82="","",Requirements!A82)</f>
        <v/>
      </c>
      <c r="B82" s="33" t="str">
        <f>IF(Requirements!B82="","",Requirements!B82)</f>
        <v/>
      </c>
      <c r="C82" s="37"/>
      <c r="D82" s="2" t="str">
        <f>IF(A82="","",COUNTA('Merit Badges'!D82:U82))</f>
        <v/>
      </c>
      <c r="E82" s="2" t="str">
        <f>IF(A82="","",COUNTA('Merit Badges'!D82:EM82))</f>
        <v/>
      </c>
      <c r="F82" s="77"/>
      <c r="G82" s="76" t="str">
        <f t="shared" si="11"/>
        <v/>
      </c>
      <c r="H82" s="2" t="str">
        <f t="shared" si="12"/>
        <v/>
      </c>
      <c r="I82" s="79" t="str">
        <f t="shared" si="13"/>
        <v/>
      </c>
      <c r="J82" s="81" t="str">
        <f t="shared" si="14"/>
        <v/>
      </c>
      <c r="K82" s="2" t="str">
        <f t="shared" si="15"/>
        <v/>
      </c>
      <c r="L82" s="80" t="str">
        <f t="shared" si="16"/>
        <v/>
      </c>
      <c r="M82" s="82" t="str">
        <f t="shared" si="17"/>
        <v/>
      </c>
      <c r="N82" s="2" t="str">
        <f t="shared" si="18"/>
        <v/>
      </c>
      <c r="O82" s="2" t="str">
        <f t="shared" si="19"/>
        <v/>
      </c>
      <c r="P82" s="37"/>
      <c r="Q82" s="76" t="str">
        <f>IF('Ranks-Earned'!I82="","",IF($E82&gt;21,IF($E82&lt;=26,$E82,26),""))</f>
        <v/>
      </c>
      <c r="R82" s="76" t="str">
        <f>IF('Ranks-Earned'!J82="","",IF($E82&gt;26,IF($E82&lt;=31,$E82,31),""))</f>
        <v/>
      </c>
      <c r="S82" s="76" t="str">
        <f>IF('Ranks-Earned'!K82="","",IF($E82&gt;31,IF($E82&lt;=36,$E82,36),""))</f>
        <v/>
      </c>
      <c r="T82" s="76" t="str">
        <f>IF('Ranks-Earned'!L82="","",IF($E82&gt;36,IF($E82&lt;=41,$E82,41),""))</f>
        <v/>
      </c>
      <c r="U82" s="76" t="str">
        <f>IF('Ranks-Earned'!M82="","",IF($E82&gt;41,IF($E82&lt;=46,$E82,46),""))</f>
        <v/>
      </c>
      <c r="V82" s="76" t="str">
        <f>IF('Ranks-Earned'!N82="","",IF($E82&gt;46,IF($E82&lt;=51,$E82,51),""))</f>
        <v/>
      </c>
      <c r="W82" s="76" t="str">
        <f>IF('Ranks-Earned'!O82="","",IF($E82&gt;51,IF($E82&lt;=56,$E82,56),""))</f>
        <v/>
      </c>
      <c r="X82" s="76" t="str">
        <f>IF('Ranks-Earned'!P82="","",IF($E82&gt;56,IF($E82&lt;=61,$E82,61),""))</f>
        <v/>
      </c>
      <c r="Y82" s="76" t="str">
        <f>IF('Ranks-Earned'!Q82="","",IF($E82&gt;61,IF($E82&lt;=66,$E82,66),""))</f>
        <v/>
      </c>
      <c r="Z82" s="37"/>
      <c r="AA82" s="31" t="str">
        <f>IF('Merit Badges'!D82="","",1)</f>
        <v/>
      </c>
      <c r="AB82" s="32" t="str">
        <f>IF('Merit Badges'!E82="","",1)</f>
        <v/>
      </c>
      <c r="AC82" s="32" t="str">
        <f>IF('Merit Badges'!F82="","",1)</f>
        <v/>
      </c>
      <c r="AD82" s="32" t="str">
        <f>IF('Merit Badges'!G82="","",1)</f>
        <v/>
      </c>
      <c r="AE82" s="32" t="str">
        <f>IF('Merit Badges'!H82="","",1)</f>
        <v/>
      </c>
      <c r="AF82" s="32" t="str">
        <f>IF('Merit Badges'!I82="","",1)</f>
        <v/>
      </c>
      <c r="AG82" s="32" t="str">
        <f>IF('Merit Badges'!J82="","",1)</f>
        <v/>
      </c>
      <c r="AH82" s="32" t="str">
        <f>IF(COUNTA('Merit Badges'!K82:L82)&gt;=1,1,"")</f>
        <v/>
      </c>
      <c r="AI82" s="32" t="str">
        <f>IF(COUNTA('Merit Badges'!M82:N82)&gt;=1,1,"")</f>
        <v/>
      </c>
      <c r="AJ82" s="32" t="str">
        <f>IF('Merit Badges'!O82="","",1)</f>
        <v/>
      </c>
      <c r="AK82" s="32" t="str">
        <f>IF(COUNTA('Merit Badges'!P82:R82)&gt;=1,1,"")</f>
        <v/>
      </c>
      <c r="AL82" s="32" t="str">
        <f>IF('Merit Badges'!S82="","",1)</f>
        <v/>
      </c>
      <c r="AM82" s="113" t="str">
        <f>IF('Merit Badges'!T82="","",1)</f>
        <v/>
      </c>
      <c r="AN82" s="33" t="str">
        <f>IF('Merit Badges'!U82="","",1)</f>
        <v/>
      </c>
    </row>
    <row r="83" spans="1:40" x14ac:dyDescent="0.3">
      <c r="A83" s="31" t="str">
        <f>IF(Requirements!A83="","",Requirements!A83)</f>
        <v/>
      </c>
      <c r="B83" s="33" t="str">
        <f>IF(Requirements!B83="","",Requirements!B83)</f>
        <v/>
      </c>
      <c r="C83" s="37"/>
      <c r="D83" s="2" t="str">
        <f>IF(A83="","",COUNTA('Merit Badges'!D83:U83))</f>
        <v/>
      </c>
      <c r="E83" s="2" t="str">
        <f>IF(A83="","",COUNTA('Merit Badges'!D83:EM83))</f>
        <v/>
      </c>
      <c r="F83" s="77"/>
      <c r="G83" s="76" t="str">
        <f t="shared" si="11"/>
        <v/>
      </c>
      <c r="H83" s="2" t="str">
        <f t="shared" si="12"/>
        <v/>
      </c>
      <c r="I83" s="79" t="str">
        <f t="shared" si="13"/>
        <v/>
      </c>
      <c r="J83" s="81" t="str">
        <f t="shared" si="14"/>
        <v/>
      </c>
      <c r="K83" s="2" t="str">
        <f t="shared" si="15"/>
        <v/>
      </c>
      <c r="L83" s="80" t="str">
        <f t="shared" si="16"/>
        <v/>
      </c>
      <c r="M83" s="82" t="str">
        <f t="shared" si="17"/>
        <v/>
      </c>
      <c r="N83" s="2" t="str">
        <f t="shared" si="18"/>
        <v/>
      </c>
      <c r="O83" s="2" t="str">
        <f t="shared" si="19"/>
        <v/>
      </c>
      <c r="P83" s="37"/>
      <c r="Q83" s="76" t="str">
        <f>IF('Ranks-Earned'!I83="","",IF($E83&gt;21,IF($E83&lt;=26,$E83,26),""))</f>
        <v/>
      </c>
      <c r="R83" s="76" t="str">
        <f>IF('Ranks-Earned'!J83="","",IF($E83&gt;26,IF($E83&lt;=31,$E83,31),""))</f>
        <v/>
      </c>
      <c r="S83" s="76" t="str">
        <f>IF('Ranks-Earned'!K83="","",IF($E83&gt;31,IF($E83&lt;=36,$E83,36),""))</f>
        <v/>
      </c>
      <c r="T83" s="76" t="str">
        <f>IF('Ranks-Earned'!L83="","",IF($E83&gt;36,IF($E83&lt;=41,$E83,41),""))</f>
        <v/>
      </c>
      <c r="U83" s="76" t="str">
        <f>IF('Ranks-Earned'!M83="","",IF($E83&gt;41,IF($E83&lt;=46,$E83,46),""))</f>
        <v/>
      </c>
      <c r="V83" s="76" t="str">
        <f>IF('Ranks-Earned'!N83="","",IF($E83&gt;46,IF($E83&lt;=51,$E83,51),""))</f>
        <v/>
      </c>
      <c r="W83" s="76" t="str">
        <f>IF('Ranks-Earned'!O83="","",IF($E83&gt;51,IF($E83&lt;=56,$E83,56),""))</f>
        <v/>
      </c>
      <c r="X83" s="76" t="str">
        <f>IF('Ranks-Earned'!P83="","",IF($E83&gt;56,IF($E83&lt;=61,$E83,61),""))</f>
        <v/>
      </c>
      <c r="Y83" s="76" t="str">
        <f>IF('Ranks-Earned'!Q83="","",IF($E83&gt;61,IF($E83&lt;=66,$E83,66),""))</f>
        <v/>
      </c>
      <c r="Z83" s="37"/>
      <c r="AA83" s="31" t="str">
        <f>IF('Merit Badges'!D83="","",1)</f>
        <v/>
      </c>
      <c r="AB83" s="32" t="str">
        <f>IF('Merit Badges'!E83="","",1)</f>
        <v/>
      </c>
      <c r="AC83" s="32" t="str">
        <f>IF('Merit Badges'!F83="","",1)</f>
        <v/>
      </c>
      <c r="AD83" s="32" t="str">
        <f>IF('Merit Badges'!G83="","",1)</f>
        <v/>
      </c>
      <c r="AE83" s="32" t="str">
        <f>IF('Merit Badges'!H83="","",1)</f>
        <v/>
      </c>
      <c r="AF83" s="32" t="str">
        <f>IF('Merit Badges'!I83="","",1)</f>
        <v/>
      </c>
      <c r="AG83" s="32" t="str">
        <f>IF('Merit Badges'!J83="","",1)</f>
        <v/>
      </c>
      <c r="AH83" s="32" t="str">
        <f>IF(COUNTA('Merit Badges'!K83:L83)&gt;=1,1,"")</f>
        <v/>
      </c>
      <c r="AI83" s="32" t="str">
        <f>IF(COUNTA('Merit Badges'!M83:N83)&gt;=1,1,"")</f>
        <v/>
      </c>
      <c r="AJ83" s="32" t="str">
        <f>IF('Merit Badges'!O83="","",1)</f>
        <v/>
      </c>
      <c r="AK83" s="32" t="str">
        <f>IF(COUNTA('Merit Badges'!P83:R83)&gt;=1,1,"")</f>
        <v/>
      </c>
      <c r="AL83" s="32" t="str">
        <f>IF('Merit Badges'!S83="","",1)</f>
        <v/>
      </c>
      <c r="AM83" s="113" t="str">
        <f>IF('Merit Badges'!T83="","",1)</f>
        <v/>
      </c>
      <c r="AN83" s="33" t="str">
        <f>IF('Merit Badges'!U83="","",1)</f>
        <v/>
      </c>
    </row>
    <row r="84" spans="1:40" x14ac:dyDescent="0.3">
      <c r="A84" s="31" t="str">
        <f>IF(Requirements!A84="","",Requirements!A84)</f>
        <v/>
      </c>
      <c r="B84" s="33" t="str">
        <f>IF(Requirements!B84="","",Requirements!B84)</f>
        <v/>
      </c>
      <c r="C84" s="37"/>
      <c r="D84" s="2" t="str">
        <f>IF(A84="","",COUNTA('Merit Badges'!D84:U84))</f>
        <v/>
      </c>
      <c r="E84" s="2" t="str">
        <f>IF(A84="","",COUNTA('Merit Badges'!D84:EM84))</f>
        <v/>
      </c>
      <c r="F84" s="77"/>
      <c r="G84" s="76" t="str">
        <f t="shared" si="11"/>
        <v/>
      </c>
      <c r="H84" s="2" t="str">
        <f t="shared" si="12"/>
        <v/>
      </c>
      <c r="I84" s="79" t="str">
        <f t="shared" si="13"/>
        <v/>
      </c>
      <c r="J84" s="81" t="str">
        <f t="shared" si="14"/>
        <v/>
      </c>
      <c r="K84" s="2" t="str">
        <f t="shared" si="15"/>
        <v/>
      </c>
      <c r="L84" s="80" t="str">
        <f t="shared" si="16"/>
        <v/>
      </c>
      <c r="M84" s="82" t="str">
        <f t="shared" si="17"/>
        <v/>
      </c>
      <c r="N84" s="2" t="str">
        <f t="shared" si="18"/>
        <v/>
      </c>
      <c r="O84" s="2" t="str">
        <f t="shared" si="19"/>
        <v/>
      </c>
      <c r="P84" s="37"/>
      <c r="Q84" s="76" t="str">
        <f>IF('Ranks-Earned'!I84="","",IF($E84&gt;21,IF($E84&lt;=26,$E84,26),""))</f>
        <v/>
      </c>
      <c r="R84" s="76" t="str">
        <f>IF('Ranks-Earned'!J84="","",IF($E84&gt;26,IF($E84&lt;=31,$E84,31),""))</f>
        <v/>
      </c>
      <c r="S84" s="76" t="str">
        <f>IF('Ranks-Earned'!K84="","",IF($E84&gt;31,IF($E84&lt;=36,$E84,36),""))</f>
        <v/>
      </c>
      <c r="T84" s="76" t="str">
        <f>IF('Ranks-Earned'!L84="","",IF($E84&gt;36,IF($E84&lt;=41,$E84,41),""))</f>
        <v/>
      </c>
      <c r="U84" s="76" t="str">
        <f>IF('Ranks-Earned'!M84="","",IF($E84&gt;41,IF($E84&lt;=46,$E84,46),""))</f>
        <v/>
      </c>
      <c r="V84" s="76" t="str">
        <f>IF('Ranks-Earned'!N84="","",IF($E84&gt;46,IF($E84&lt;=51,$E84,51),""))</f>
        <v/>
      </c>
      <c r="W84" s="76" t="str">
        <f>IF('Ranks-Earned'!O84="","",IF($E84&gt;51,IF($E84&lt;=56,$E84,56),""))</f>
        <v/>
      </c>
      <c r="X84" s="76" t="str">
        <f>IF('Ranks-Earned'!P84="","",IF($E84&gt;56,IF($E84&lt;=61,$E84,61),""))</f>
        <v/>
      </c>
      <c r="Y84" s="76" t="str">
        <f>IF('Ranks-Earned'!Q84="","",IF($E84&gt;61,IF($E84&lt;=66,$E84,66),""))</f>
        <v/>
      </c>
      <c r="Z84" s="37"/>
      <c r="AA84" s="31" t="str">
        <f>IF('Merit Badges'!D84="","",1)</f>
        <v/>
      </c>
      <c r="AB84" s="32" t="str">
        <f>IF('Merit Badges'!E84="","",1)</f>
        <v/>
      </c>
      <c r="AC84" s="32" t="str">
        <f>IF('Merit Badges'!F84="","",1)</f>
        <v/>
      </c>
      <c r="AD84" s="32" t="str">
        <f>IF('Merit Badges'!G84="","",1)</f>
        <v/>
      </c>
      <c r="AE84" s="32" t="str">
        <f>IF('Merit Badges'!H84="","",1)</f>
        <v/>
      </c>
      <c r="AF84" s="32" t="str">
        <f>IF('Merit Badges'!I84="","",1)</f>
        <v/>
      </c>
      <c r="AG84" s="32" t="str">
        <f>IF('Merit Badges'!J84="","",1)</f>
        <v/>
      </c>
      <c r="AH84" s="32" t="str">
        <f>IF(COUNTA('Merit Badges'!K84:L84)&gt;=1,1,"")</f>
        <v/>
      </c>
      <c r="AI84" s="32" t="str">
        <f>IF(COUNTA('Merit Badges'!M84:N84)&gt;=1,1,"")</f>
        <v/>
      </c>
      <c r="AJ84" s="32" t="str">
        <f>IF('Merit Badges'!O84="","",1)</f>
        <v/>
      </c>
      <c r="AK84" s="32" t="str">
        <f>IF(COUNTA('Merit Badges'!P84:R84)&gt;=1,1,"")</f>
        <v/>
      </c>
      <c r="AL84" s="32" t="str">
        <f>IF('Merit Badges'!S84="","",1)</f>
        <v/>
      </c>
      <c r="AM84" s="113" t="str">
        <f>IF('Merit Badges'!T84="","",1)</f>
        <v/>
      </c>
      <c r="AN84" s="33" t="str">
        <f>IF('Merit Badges'!U84="","",1)</f>
        <v/>
      </c>
    </row>
    <row r="85" spans="1:40" x14ac:dyDescent="0.3">
      <c r="A85" s="31" t="str">
        <f>IF(Requirements!A85="","",Requirements!A85)</f>
        <v/>
      </c>
      <c r="B85" s="33" t="str">
        <f>IF(Requirements!B85="","",Requirements!B85)</f>
        <v/>
      </c>
      <c r="C85" s="37"/>
      <c r="D85" s="2" t="str">
        <f>IF(A85="","",COUNTA('Merit Badges'!D85:U85))</f>
        <v/>
      </c>
      <c r="E85" s="2" t="str">
        <f>IF(A85="","",COUNTA('Merit Badges'!D85:EM85))</f>
        <v/>
      </c>
      <c r="F85" s="77"/>
      <c r="G85" s="76" t="str">
        <f t="shared" si="11"/>
        <v/>
      </c>
      <c r="H85" s="2" t="str">
        <f t="shared" si="12"/>
        <v/>
      </c>
      <c r="I85" s="79" t="str">
        <f t="shared" si="13"/>
        <v/>
      </c>
      <c r="J85" s="81" t="str">
        <f t="shared" si="14"/>
        <v/>
      </c>
      <c r="K85" s="2" t="str">
        <f t="shared" si="15"/>
        <v/>
      </c>
      <c r="L85" s="80" t="str">
        <f t="shared" si="16"/>
        <v/>
      </c>
      <c r="M85" s="82" t="str">
        <f t="shared" si="17"/>
        <v/>
      </c>
      <c r="N85" s="2" t="str">
        <f t="shared" si="18"/>
        <v/>
      </c>
      <c r="O85" s="2" t="str">
        <f t="shared" si="19"/>
        <v/>
      </c>
      <c r="P85" s="37"/>
      <c r="Q85" s="76" t="str">
        <f>IF('Ranks-Earned'!I85="","",IF($E85&gt;21,IF($E85&lt;=26,$E85,26),""))</f>
        <v/>
      </c>
      <c r="R85" s="76" t="str">
        <f>IF('Ranks-Earned'!J85="","",IF($E85&gt;26,IF($E85&lt;=31,$E85,31),""))</f>
        <v/>
      </c>
      <c r="S85" s="76" t="str">
        <f>IF('Ranks-Earned'!K85="","",IF($E85&gt;31,IF($E85&lt;=36,$E85,36),""))</f>
        <v/>
      </c>
      <c r="T85" s="76" t="str">
        <f>IF('Ranks-Earned'!L85="","",IF($E85&gt;36,IF($E85&lt;=41,$E85,41),""))</f>
        <v/>
      </c>
      <c r="U85" s="76" t="str">
        <f>IF('Ranks-Earned'!M85="","",IF($E85&gt;41,IF($E85&lt;=46,$E85,46),""))</f>
        <v/>
      </c>
      <c r="V85" s="76" t="str">
        <f>IF('Ranks-Earned'!N85="","",IF($E85&gt;46,IF($E85&lt;=51,$E85,51),""))</f>
        <v/>
      </c>
      <c r="W85" s="76" t="str">
        <f>IF('Ranks-Earned'!O85="","",IF($E85&gt;51,IF($E85&lt;=56,$E85,56),""))</f>
        <v/>
      </c>
      <c r="X85" s="76" t="str">
        <f>IF('Ranks-Earned'!P85="","",IF($E85&gt;56,IF($E85&lt;=61,$E85,61),""))</f>
        <v/>
      </c>
      <c r="Y85" s="76" t="str">
        <f>IF('Ranks-Earned'!Q85="","",IF($E85&gt;61,IF($E85&lt;=66,$E85,66),""))</f>
        <v/>
      </c>
      <c r="Z85" s="37"/>
      <c r="AA85" s="31" t="str">
        <f>IF('Merit Badges'!D85="","",1)</f>
        <v/>
      </c>
      <c r="AB85" s="32" t="str">
        <f>IF('Merit Badges'!E85="","",1)</f>
        <v/>
      </c>
      <c r="AC85" s="32" t="str">
        <f>IF('Merit Badges'!F85="","",1)</f>
        <v/>
      </c>
      <c r="AD85" s="32" t="str">
        <f>IF('Merit Badges'!G85="","",1)</f>
        <v/>
      </c>
      <c r="AE85" s="32" t="str">
        <f>IF('Merit Badges'!H85="","",1)</f>
        <v/>
      </c>
      <c r="AF85" s="32" t="str">
        <f>IF('Merit Badges'!I85="","",1)</f>
        <v/>
      </c>
      <c r="AG85" s="32" t="str">
        <f>IF('Merit Badges'!J85="","",1)</f>
        <v/>
      </c>
      <c r="AH85" s="32" t="str">
        <f>IF(COUNTA('Merit Badges'!K85:L85)&gt;=1,1,"")</f>
        <v/>
      </c>
      <c r="AI85" s="32" t="str">
        <f>IF(COUNTA('Merit Badges'!M85:N85)&gt;=1,1,"")</f>
        <v/>
      </c>
      <c r="AJ85" s="32" t="str">
        <f>IF('Merit Badges'!O85="","",1)</f>
        <v/>
      </c>
      <c r="AK85" s="32" t="str">
        <f>IF(COUNTA('Merit Badges'!P85:R85)&gt;=1,1,"")</f>
        <v/>
      </c>
      <c r="AL85" s="32" t="str">
        <f>IF('Merit Badges'!S85="","",1)</f>
        <v/>
      </c>
      <c r="AM85" s="113" t="str">
        <f>IF('Merit Badges'!T85="","",1)</f>
        <v/>
      </c>
      <c r="AN85" s="33" t="str">
        <f>IF('Merit Badges'!U85="","",1)</f>
        <v/>
      </c>
    </row>
    <row r="86" spans="1:40" x14ac:dyDescent="0.3">
      <c r="A86" s="31" t="str">
        <f>IF(Requirements!A86="","",Requirements!A86)</f>
        <v/>
      </c>
      <c r="B86" s="33" t="str">
        <f>IF(Requirements!B86="","",Requirements!B86)</f>
        <v/>
      </c>
      <c r="C86" s="37"/>
      <c r="D86" s="2" t="str">
        <f>IF(A86="","",COUNTA('Merit Badges'!D86:U86))</f>
        <v/>
      </c>
      <c r="E86" s="2" t="str">
        <f>IF(A86="","",COUNTA('Merit Badges'!D86:EM86))</f>
        <v/>
      </c>
      <c r="F86" s="77"/>
      <c r="G86" s="76" t="str">
        <f t="shared" si="11"/>
        <v/>
      </c>
      <c r="H86" s="2" t="str">
        <f t="shared" si="12"/>
        <v/>
      </c>
      <c r="I86" s="79" t="str">
        <f t="shared" si="13"/>
        <v/>
      </c>
      <c r="J86" s="81" t="str">
        <f t="shared" si="14"/>
        <v/>
      </c>
      <c r="K86" s="2" t="str">
        <f t="shared" si="15"/>
        <v/>
      </c>
      <c r="L86" s="80" t="str">
        <f t="shared" si="16"/>
        <v/>
      </c>
      <c r="M86" s="82" t="str">
        <f t="shared" si="17"/>
        <v/>
      </c>
      <c r="N86" s="2" t="str">
        <f t="shared" si="18"/>
        <v/>
      </c>
      <c r="O86" s="2" t="str">
        <f t="shared" si="19"/>
        <v/>
      </c>
      <c r="P86" s="37"/>
      <c r="Q86" s="76" t="str">
        <f>IF('Ranks-Earned'!I86="","",IF($E86&gt;21,IF($E86&lt;=26,$E86,26),""))</f>
        <v/>
      </c>
      <c r="R86" s="76" t="str">
        <f>IF('Ranks-Earned'!J86="","",IF($E86&gt;26,IF($E86&lt;=31,$E86,31),""))</f>
        <v/>
      </c>
      <c r="S86" s="76" t="str">
        <f>IF('Ranks-Earned'!K86="","",IF($E86&gt;31,IF($E86&lt;=36,$E86,36),""))</f>
        <v/>
      </c>
      <c r="T86" s="76" t="str">
        <f>IF('Ranks-Earned'!L86="","",IF($E86&gt;36,IF($E86&lt;=41,$E86,41),""))</f>
        <v/>
      </c>
      <c r="U86" s="76" t="str">
        <f>IF('Ranks-Earned'!M86="","",IF($E86&gt;41,IF($E86&lt;=46,$E86,46),""))</f>
        <v/>
      </c>
      <c r="V86" s="76" t="str">
        <f>IF('Ranks-Earned'!N86="","",IF($E86&gt;46,IF($E86&lt;=51,$E86,51),""))</f>
        <v/>
      </c>
      <c r="W86" s="76" t="str">
        <f>IF('Ranks-Earned'!O86="","",IF($E86&gt;51,IF($E86&lt;=56,$E86,56),""))</f>
        <v/>
      </c>
      <c r="X86" s="76" t="str">
        <f>IF('Ranks-Earned'!P86="","",IF($E86&gt;56,IF($E86&lt;=61,$E86,61),""))</f>
        <v/>
      </c>
      <c r="Y86" s="76" t="str">
        <f>IF('Ranks-Earned'!Q86="","",IF($E86&gt;61,IF($E86&lt;=66,$E86,66),""))</f>
        <v/>
      </c>
      <c r="Z86" s="37"/>
      <c r="AA86" s="31" t="str">
        <f>IF('Merit Badges'!D86="","",1)</f>
        <v/>
      </c>
      <c r="AB86" s="32" t="str">
        <f>IF('Merit Badges'!E86="","",1)</f>
        <v/>
      </c>
      <c r="AC86" s="32" t="str">
        <f>IF('Merit Badges'!F86="","",1)</f>
        <v/>
      </c>
      <c r="AD86" s="32" t="str">
        <f>IF('Merit Badges'!G86="","",1)</f>
        <v/>
      </c>
      <c r="AE86" s="32" t="str">
        <f>IF('Merit Badges'!H86="","",1)</f>
        <v/>
      </c>
      <c r="AF86" s="32" t="str">
        <f>IF('Merit Badges'!I86="","",1)</f>
        <v/>
      </c>
      <c r="AG86" s="32" t="str">
        <f>IF('Merit Badges'!J86="","",1)</f>
        <v/>
      </c>
      <c r="AH86" s="32" t="str">
        <f>IF(COUNTA('Merit Badges'!K86:L86)&gt;=1,1,"")</f>
        <v/>
      </c>
      <c r="AI86" s="32" t="str">
        <f>IF(COUNTA('Merit Badges'!M86:N86)&gt;=1,1,"")</f>
        <v/>
      </c>
      <c r="AJ86" s="32" t="str">
        <f>IF('Merit Badges'!O86="","",1)</f>
        <v/>
      </c>
      <c r="AK86" s="32" t="str">
        <f>IF(COUNTA('Merit Badges'!P86:R86)&gt;=1,1,"")</f>
        <v/>
      </c>
      <c r="AL86" s="32" t="str">
        <f>IF('Merit Badges'!S86="","",1)</f>
        <v/>
      </c>
      <c r="AM86" s="113" t="str">
        <f>IF('Merit Badges'!T86="","",1)</f>
        <v/>
      </c>
      <c r="AN86" s="33" t="str">
        <f>IF('Merit Badges'!U86="","",1)</f>
        <v/>
      </c>
    </row>
    <row r="87" spans="1:40" x14ac:dyDescent="0.3">
      <c r="A87" s="31" t="str">
        <f>IF(Requirements!A87="","",Requirements!A87)</f>
        <v/>
      </c>
      <c r="B87" s="33" t="str">
        <f>IF(Requirements!B87="","",Requirements!B87)</f>
        <v/>
      </c>
      <c r="C87" s="37"/>
      <c r="D87" s="2" t="str">
        <f>IF(A87="","",COUNTA('Merit Badges'!D87:U87))</f>
        <v/>
      </c>
      <c r="E87" s="2" t="str">
        <f>IF(A87="","",COUNTA('Merit Badges'!D87:EM87))</f>
        <v/>
      </c>
      <c r="F87" s="77"/>
      <c r="G87" s="76" t="str">
        <f t="shared" si="11"/>
        <v/>
      </c>
      <c r="H87" s="2" t="str">
        <f t="shared" si="12"/>
        <v/>
      </c>
      <c r="I87" s="79" t="str">
        <f t="shared" si="13"/>
        <v/>
      </c>
      <c r="J87" s="81" t="str">
        <f t="shared" si="14"/>
        <v/>
      </c>
      <c r="K87" s="2" t="str">
        <f t="shared" si="15"/>
        <v/>
      </c>
      <c r="L87" s="80" t="str">
        <f t="shared" si="16"/>
        <v/>
      </c>
      <c r="M87" s="82" t="str">
        <f t="shared" si="17"/>
        <v/>
      </c>
      <c r="N87" s="2" t="str">
        <f t="shared" si="18"/>
        <v/>
      </c>
      <c r="O87" s="2" t="str">
        <f t="shared" si="19"/>
        <v/>
      </c>
      <c r="P87" s="37"/>
      <c r="Q87" s="76" t="str">
        <f>IF('Ranks-Earned'!I87="","",IF($E87&gt;21,IF($E87&lt;=26,$E87,26),""))</f>
        <v/>
      </c>
      <c r="R87" s="76" t="str">
        <f>IF('Ranks-Earned'!J87="","",IF($E87&gt;26,IF($E87&lt;=31,$E87,31),""))</f>
        <v/>
      </c>
      <c r="S87" s="76" t="str">
        <f>IF('Ranks-Earned'!K87="","",IF($E87&gt;31,IF($E87&lt;=36,$E87,36),""))</f>
        <v/>
      </c>
      <c r="T87" s="76" t="str">
        <f>IF('Ranks-Earned'!L87="","",IF($E87&gt;36,IF($E87&lt;=41,$E87,41),""))</f>
        <v/>
      </c>
      <c r="U87" s="76" t="str">
        <f>IF('Ranks-Earned'!M87="","",IF($E87&gt;41,IF($E87&lt;=46,$E87,46),""))</f>
        <v/>
      </c>
      <c r="V87" s="76" t="str">
        <f>IF('Ranks-Earned'!N87="","",IF($E87&gt;46,IF($E87&lt;=51,$E87,51),""))</f>
        <v/>
      </c>
      <c r="W87" s="76" t="str">
        <f>IF('Ranks-Earned'!O87="","",IF($E87&gt;51,IF($E87&lt;=56,$E87,56),""))</f>
        <v/>
      </c>
      <c r="X87" s="76" t="str">
        <f>IF('Ranks-Earned'!P87="","",IF($E87&gt;56,IF($E87&lt;=61,$E87,61),""))</f>
        <v/>
      </c>
      <c r="Y87" s="76" t="str">
        <f>IF('Ranks-Earned'!Q87="","",IF($E87&gt;61,IF($E87&lt;=66,$E87,66),""))</f>
        <v/>
      </c>
      <c r="Z87" s="37"/>
      <c r="AA87" s="31" t="str">
        <f>IF('Merit Badges'!D87="","",1)</f>
        <v/>
      </c>
      <c r="AB87" s="32" t="str">
        <f>IF('Merit Badges'!E87="","",1)</f>
        <v/>
      </c>
      <c r="AC87" s="32" t="str">
        <f>IF('Merit Badges'!F87="","",1)</f>
        <v/>
      </c>
      <c r="AD87" s="32" t="str">
        <f>IF('Merit Badges'!G87="","",1)</f>
        <v/>
      </c>
      <c r="AE87" s="32" t="str">
        <f>IF('Merit Badges'!H87="","",1)</f>
        <v/>
      </c>
      <c r="AF87" s="32" t="str">
        <f>IF('Merit Badges'!I87="","",1)</f>
        <v/>
      </c>
      <c r="AG87" s="32" t="str">
        <f>IF('Merit Badges'!J87="","",1)</f>
        <v/>
      </c>
      <c r="AH87" s="32" t="str">
        <f>IF(COUNTA('Merit Badges'!K87:L87)&gt;=1,1,"")</f>
        <v/>
      </c>
      <c r="AI87" s="32" t="str">
        <f>IF(COUNTA('Merit Badges'!M87:N87)&gt;=1,1,"")</f>
        <v/>
      </c>
      <c r="AJ87" s="32" t="str">
        <f>IF('Merit Badges'!O87="","",1)</f>
        <v/>
      </c>
      <c r="AK87" s="32" t="str">
        <f>IF(COUNTA('Merit Badges'!P87:R87)&gt;=1,1,"")</f>
        <v/>
      </c>
      <c r="AL87" s="32" t="str">
        <f>IF('Merit Badges'!S87="","",1)</f>
        <v/>
      </c>
      <c r="AM87" s="113" t="str">
        <f>IF('Merit Badges'!T87="","",1)</f>
        <v/>
      </c>
      <c r="AN87" s="33" t="str">
        <f>IF('Merit Badges'!U87="","",1)</f>
        <v/>
      </c>
    </row>
    <row r="88" spans="1:40" x14ac:dyDescent="0.3">
      <c r="A88" s="31" t="str">
        <f>IF(Requirements!A88="","",Requirements!A88)</f>
        <v/>
      </c>
      <c r="B88" s="33" t="str">
        <f>IF(Requirements!B88="","",Requirements!B88)</f>
        <v/>
      </c>
      <c r="C88" s="37"/>
      <c r="D88" s="2" t="str">
        <f>IF(A88="","",COUNTA('Merit Badges'!D88:U88))</f>
        <v/>
      </c>
      <c r="E88" s="2" t="str">
        <f>IF(A88="","",COUNTA('Merit Badges'!D88:EM88))</f>
        <v/>
      </c>
      <c r="F88" s="77"/>
      <c r="G88" s="76" t="str">
        <f t="shared" si="11"/>
        <v/>
      </c>
      <c r="H88" s="2" t="str">
        <f t="shared" si="12"/>
        <v/>
      </c>
      <c r="I88" s="79" t="str">
        <f t="shared" si="13"/>
        <v/>
      </c>
      <c r="J88" s="81" t="str">
        <f t="shared" si="14"/>
        <v/>
      </c>
      <c r="K88" s="2" t="str">
        <f t="shared" si="15"/>
        <v/>
      </c>
      <c r="L88" s="80" t="str">
        <f t="shared" si="16"/>
        <v/>
      </c>
      <c r="M88" s="82" t="str">
        <f t="shared" si="17"/>
        <v/>
      </c>
      <c r="N88" s="2" t="str">
        <f t="shared" si="18"/>
        <v/>
      </c>
      <c r="O88" s="2" t="str">
        <f t="shared" si="19"/>
        <v/>
      </c>
      <c r="P88" s="37"/>
      <c r="Q88" s="76" t="str">
        <f>IF('Ranks-Earned'!I88="","",IF($E88&gt;21,IF($E88&lt;=26,$E88,26),""))</f>
        <v/>
      </c>
      <c r="R88" s="76" t="str">
        <f>IF('Ranks-Earned'!J88="","",IF($E88&gt;26,IF($E88&lt;=31,$E88,31),""))</f>
        <v/>
      </c>
      <c r="S88" s="76" t="str">
        <f>IF('Ranks-Earned'!K88="","",IF($E88&gt;31,IF($E88&lt;=36,$E88,36),""))</f>
        <v/>
      </c>
      <c r="T88" s="76" t="str">
        <f>IF('Ranks-Earned'!L88="","",IF($E88&gt;36,IF($E88&lt;=41,$E88,41),""))</f>
        <v/>
      </c>
      <c r="U88" s="76" t="str">
        <f>IF('Ranks-Earned'!M88="","",IF($E88&gt;41,IF($E88&lt;=46,$E88,46),""))</f>
        <v/>
      </c>
      <c r="V88" s="76" t="str">
        <f>IF('Ranks-Earned'!N88="","",IF($E88&gt;46,IF($E88&lt;=51,$E88,51),""))</f>
        <v/>
      </c>
      <c r="W88" s="76" t="str">
        <f>IF('Ranks-Earned'!O88="","",IF($E88&gt;51,IF($E88&lt;=56,$E88,56),""))</f>
        <v/>
      </c>
      <c r="X88" s="76" t="str">
        <f>IF('Ranks-Earned'!P88="","",IF($E88&gt;56,IF($E88&lt;=61,$E88,61),""))</f>
        <v/>
      </c>
      <c r="Y88" s="76" t="str">
        <f>IF('Ranks-Earned'!Q88="","",IF($E88&gt;61,IF($E88&lt;=66,$E88,66),""))</f>
        <v/>
      </c>
      <c r="Z88" s="37"/>
      <c r="AA88" s="31" t="str">
        <f>IF('Merit Badges'!D88="","",1)</f>
        <v/>
      </c>
      <c r="AB88" s="32" t="str">
        <f>IF('Merit Badges'!E88="","",1)</f>
        <v/>
      </c>
      <c r="AC88" s="32" t="str">
        <f>IF('Merit Badges'!F88="","",1)</f>
        <v/>
      </c>
      <c r="AD88" s="32" t="str">
        <f>IF('Merit Badges'!G88="","",1)</f>
        <v/>
      </c>
      <c r="AE88" s="32" t="str">
        <f>IF('Merit Badges'!H88="","",1)</f>
        <v/>
      </c>
      <c r="AF88" s="32" t="str">
        <f>IF('Merit Badges'!I88="","",1)</f>
        <v/>
      </c>
      <c r="AG88" s="32" t="str">
        <f>IF('Merit Badges'!J88="","",1)</f>
        <v/>
      </c>
      <c r="AH88" s="32" t="str">
        <f>IF(COUNTA('Merit Badges'!K88:L88)&gt;=1,1,"")</f>
        <v/>
      </c>
      <c r="AI88" s="32" t="str">
        <f>IF(COUNTA('Merit Badges'!M88:N88)&gt;=1,1,"")</f>
        <v/>
      </c>
      <c r="AJ88" s="32" t="str">
        <f>IF('Merit Badges'!O88="","",1)</f>
        <v/>
      </c>
      <c r="AK88" s="32" t="str">
        <f>IF(COUNTA('Merit Badges'!P88:R88)&gt;=1,1,"")</f>
        <v/>
      </c>
      <c r="AL88" s="32" t="str">
        <f>IF('Merit Badges'!S88="","",1)</f>
        <v/>
      </c>
      <c r="AM88" s="113" t="str">
        <f>IF('Merit Badges'!T88="","",1)</f>
        <v/>
      </c>
      <c r="AN88" s="33" t="str">
        <f>IF('Merit Badges'!U88="","",1)</f>
        <v/>
      </c>
    </row>
    <row r="89" spans="1:40" x14ac:dyDescent="0.3">
      <c r="A89" s="31" t="str">
        <f>IF(Requirements!A89="","",Requirements!A89)</f>
        <v/>
      </c>
      <c r="B89" s="33" t="str">
        <f>IF(Requirements!B89="","",Requirements!B89)</f>
        <v/>
      </c>
      <c r="C89" s="37"/>
      <c r="D89" s="2" t="str">
        <f>IF(A89="","",COUNTA('Merit Badges'!D89:U89))</f>
        <v/>
      </c>
      <c r="E89" s="2" t="str">
        <f>IF(A89="","",COUNTA('Merit Badges'!D89:EM89))</f>
        <v/>
      </c>
      <c r="F89" s="77"/>
      <c r="G89" s="76" t="str">
        <f t="shared" si="11"/>
        <v/>
      </c>
      <c r="H89" s="2" t="str">
        <f t="shared" si="12"/>
        <v/>
      </c>
      <c r="I89" s="79" t="str">
        <f t="shared" si="13"/>
        <v/>
      </c>
      <c r="J89" s="81" t="str">
        <f t="shared" si="14"/>
        <v/>
      </c>
      <c r="K89" s="2" t="str">
        <f t="shared" si="15"/>
        <v/>
      </c>
      <c r="L89" s="80" t="str">
        <f t="shared" si="16"/>
        <v/>
      </c>
      <c r="M89" s="82" t="str">
        <f t="shared" si="17"/>
        <v/>
      </c>
      <c r="N89" s="2" t="str">
        <f t="shared" si="18"/>
        <v/>
      </c>
      <c r="O89" s="2" t="str">
        <f t="shared" si="19"/>
        <v/>
      </c>
      <c r="P89" s="37"/>
      <c r="Q89" s="76" t="str">
        <f>IF('Ranks-Earned'!I89="","",IF($E89&gt;21,IF($E89&lt;=26,$E89,26),""))</f>
        <v/>
      </c>
      <c r="R89" s="76" t="str">
        <f>IF('Ranks-Earned'!J89="","",IF($E89&gt;26,IF($E89&lt;=31,$E89,31),""))</f>
        <v/>
      </c>
      <c r="S89" s="76" t="str">
        <f>IF('Ranks-Earned'!K89="","",IF($E89&gt;31,IF($E89&lt;=36,$E89,36),""))</f>
        <v/>
      </c>
      <c r="T89" s="76" t="str">
        <f>IF('Ranks-Earned'!L89="","",IF($E89&gt;36,IF($E89&lt;=41,$E89,41),""))</f>
        <v/>
      </c>
      <c r="U89" s="76" t="str">
        <f>IF('Ranks-Earned'!M89="","",IF($E89&gt;41,IF($E89&lt;=46,$E89,46),""))</f>
        <v/>
      </c>
      <c r="V89" s="76" t="str">
        <f>IF('Ranks-Earned'!N89="","",IF($E89&gt;46,IF($E89&lt;=51,$E89,51),""))</f>
        <v/>
      </c>
      <c r="W89" s="76" t="str">
        <f>IF('Ranks-Earned'!O89="","",IF($E89&gt;51,IF($E89&lt;=56,$E89,56),""))</f>
        <v/>
      </c>
      <c r="X89" s="76" t="str">
        <f>IF('Ranks-Earned'!P89="","",IF($E89&gt;56,IF($E89&lt;=61,$E89,61),""))</f>
        <v/>
      </c>
      <c r="Y89" s="76" t="str">
        <f>IF('Ranks-Earned'!Q89="","",IF($E89&gt;61,IF($E89&lt;=66,$E89,66),""))</f>
        <v/>
      </c>
      <c r="Z89" s="37"/>
      <c r="AA89" s="31" t="str">
        <f>IF('Merit Badges'!D89="","",1)</f>
        <v/>
      </c>
      <c r="AB89" s="32" t="str">
        <f>IF('Merit Badges'!E89="","",1)</f>
        <v/>
      </c>
      <c r="AC89" s="32" t="str">
        <f>IF('Merit Badges'!F89="","",1)</f>
        <v/>
      </c>
      <c r="AD89" s="32" t="str">
        <f>IF('Merit Badges'!G89="","",1)</f>
        <v/>
      </c>
      <c r="AE89" s="32" t="str">
        <f>IF('Merit Badges'!H89="","",1)</f>
        <v/>
      </c>
      <c r="AF89" s="32" t="str">
        <f>IF('Merit Badges'!I89="","",1)</f>
        <v/>
      </c>
      <c r="AG89" s="32" t="str">
        <f>IF('Merit Badges'!J89="","",1)</f>
        <v/>
      </c>
      <c r="AH89" s="32" t="str">
        <f>IF(COUNTA('Merit Badges'!K89:L89)&gt;=1,1,"")</f>
        <v/>
      </c>
      <c r="AI89" s="32" t="str">
        <f>IF(COUNTA('Merit Badges'!M89:N89)&gt;=1,1,"")</f>
        <v/>
      </c>
      <c r="AJ89" s="32" t="str">
        <f>IF('Merit Badges'!O89="","",1)</f>
        <v/>
      </c>
      <c r="AK89" s="32" t="str">
        <f>IF(COUNTA('Merit Badges'!P89:R89)&gt;=1,1,"")</f>
        <v/>
      </c>
      <c r="AL89" s="32" t="str">
        <f>IF('Merit Badges'!S89="","",1)</f>
        <v/>
      </c>
      <c r="AM89" s="113" t="str">
        <f>IF('Merit Badges'!T89="","",1)</f>
        <v/>
      </c>
      <c r="AN89" s="33" t="str">
        <f>IF('Merit Badges'!U89="","",1)</f>
        <v/>
      </c>
    </row>
    <row r="90" spans="1:40" x14ac:dyDescent="0.3">
      <c r="A90" s="31" t="str">
        <f>IF(Requirements!A90="","",Requirements!A90)</f>
        <v/>
      </c>
      <c r="B90" s="33" t="str">
        <f>IF(Requirements!B90="","",Requirements!B90)</f>
        <v/>
      </c>
      <c r="C90" s="37"/>
      <c r="D90" s="2" t="str">
        <f>IF(A90="","",COUNTA('Merit Badges'!D90:U90))</f>
        <v/>
      </c>
      <c r="E90" s="2" t="str">
        <f>IF(A90="","",COUNTA('Merit Badges'!D90:EM90))</f>
        <v/>
      </c>
      <c r="F90" s="77"/>
      <c r="G90" s="76" t="str">
        <f t="shared" si="11"/>
        <v/>
      </c>
      <c r="H90" s="2" t="str">
        <f t="shared" si="12"/>
        <v/>
      </c>
      <c r="I90" s="79" t="str">
        <f t="shared" si="13"/>
        <v/>
      </c>
      <c r="J90" s="81" t="str">
        <f t="shared" si="14"/>
        <v/>
      </c>
      <c r="K90" s="2" t="str">
        <f t="shared" si="15"/>
        <v/>
      </c>
      <c r="L90" s="80" t="str">
        <f t="shared" si="16"/>
        <v/>
      </c>
      <c r="M90" s="82" t="str">
        <f t="shared" si="17"/>
        <v/>
      </c>
      <c r="N90" s="2" t="str">
        <f t="shared" si="18"/>
        <v/>
      </c>
      <c r="O90" s="2" t="str">
        <f t="shared" si="19"/>
        <v/>
      </c>
      <c r="P90" s="37"/>
      <c r="Q90" s="76" t="str">
        <f>IF('Ranks-Earned'!I90="","",IF($E90&gt;21,IF($E90&lt;=26,$E90,26),""))</f>
        <v/>
      </c>
      <c r="R90" s="76" t="str">
        <f>IF('Ranks-Earned'!J90="","",IF($E90&gt;26,IF($E90&lt;=31,$E90,31),""))</f>
        <v/>
      </c>
      <c r="S90" s="76" t="str">
        <f>IF('Ranks-Earned'!K90="","",IF($E90&gt;31,IF($E90&lt;=36,$E90,36),""))</f>
        <v/>
      </c>
      <c r="T90" s="76" t="str">
        <f>IF('Ranks-Earned'!L90="","",IF($E90&gt;36,IF($E90&lt;=41,$E90,41),""))</f>
        <v/>
      </c>
      <c r="U90" s="76" t="str">
        <f>IF('Ranks-Earned'!M90="","",IF($E90&gt;41,IF($E90&lt;=46,$E90,46),""))</f>
        <v/>
      </c>
      <c r="V90" s="76" t="str">
        <f>IF('Ranks-Earned'!N90="","",IF($E90&gt;46,IF($E90&lt;=51,$E90,51),""))</f>
        <v/>
      </c>
      <c r="W90" s="76" t="str">
        <f>IF('Ranks-Earned'!O90="","",IF($E90&gt;51,IF($E90&lt;=56,$E90,56),""))</f>
        <v/>
      </c>
      <c r="X90" s="76" t="str">
        <f>IF('Ranks-Earned'!P90="","",IF($E90&gt;56,IF($E90&lt;=61,$E90,61),""))</f>
        <v/>
      </c>
      <c r="Y90" s="76" t="str">
        <f>IF('Ranks-Earned'!Q90="","",IF($E90&gt;61,IF($E90&lt;=66,$E90,66),""))</f>
        <v/>
      </c>
      <c r="Z90" s="37"/>
      <c r="AA90" s="31" t="str">
        <f>IF('Merit Badges'!D90="","",1)</f>
        <v/>
      </c>
      <c r="AB90" s="32" t="str">
        <f>IF('Merit Badges'!E90="","",1)</f>
        <v/>
      </c>
      <c r="AC90" s="32" t="str">
        <f>IF('Merit Badges'!F90="","",1)</f>
        <v/>
      </c>
      <c r="AD90" s="32" t="str">
        <f>IF('Merit Badges'!G90="","",1)</f>
        <v/>
      </c>
      <c r="AE90" s="32" t="str">
        <f>IF('Merit Badges'!H90="","",1)</f>
        <v/>
      </c>
      <c r="AF90" s="32" t="str">
        <f>IF('Merit Badges'!I90="","",1)</f>
        <v/>
      </c>
      <c r="AG90" s="32" t="str">
        <f>IF('Merit Badges'!J90="","",1)</f>
        <v/>
      </c>
      <c r="AH90" s="32" t="str">
        <f>IF(COUNTA('Merit Badges'!K90:L90)&gt;=1,1,"")</f>
        <v/>
      </c>
      <c r="AI90" s="32" t="str">
        <f>IF(COUNTA('Merit Badges'!M90:N90)&gt;=1,1,"")</f>
        <v/>
      </c>
      <c r="AJ90" s="32" t="str">
        <f>IF('Merit Badges'!O90="","",1)</f>
        <v/>
      </c>
      <c r="AK90" s="32" t="str">
        <f>IF(COUNTA('Merit Badges'!P90:R90)&gt;=1,1,"")</f>
        <v/>
      </c>
      <c r="AL90" s="32" t="str">
        <f>IF('Merit Badges'!S90="","",1)</f>
        <v/>
      </c>
      <c r="AM90" s="113" t="str">
        <f>IF('Merit Badges'!T90="","",1)</f>
        <v/>
      </c>
      <c r="AN90" s="33" t="str">
        <f>IF('Merit Badges'!U90="","",1)</f>
        <v/>
      </c>
    </row>
    <row r="91" spans="1:40" x14ac:dyDescent="0.3">
      <c r="A91" s="31" t="str">
        <f>IF(Requirements!A91="","",Requirements!A91)</f>
        <v/>
      </c>
      <c r="B91" s="33" t="str">
        <f>IF(Requirements!B91="","",Requirements!B91)</f>
        <v/>
      </c>
      <c r="C91" s="37"/>
      <c r="D91" s="2" t="str">
        <f>IF(A91="","",COUNTA('Merit Badges'!D91:U91))</f>
        <v/>
      </c>
      <c r="E91" s="2" t="str">
        <f>IF(A91="","",COUNTA('Merit Badges'!D91:EM91))</f>
        <v/>
      </c>
      <c r="F91" s="77"/>
      <c r="G91" s="76" t="str">
        <f t="shared" si="11"/>
        <v/>
      </c>
      <c r="H91" s="2" t="str">
        <f t="shared" si="12"/>
        <v/>
      </c>
      <c r="I91" s="79" t="str">
        <f t="shared" si="13"/>
        <v/>
      </c>
      <c r="J91" s="81" t="str">
        <f t="shared" si="14"/>
        <v/>
      </c>
      <c r="K91" s="2" t="str">
        <f t="shared" si="15"/>
        <v/>
      </c>
      <c r="L91" s="80" t="str">
        <f t="shared" si="16"/>
        <v/>
      </c>
      <c r="M91" s="82" t="str">
        <f t="shared" si="17"/>
        <v/>
      </c>
      <c r="N91" s="2" t="str">
        <f t="shared" si="18"/>
        <v/>
      </c>
      <c r="O91" s="2" t="str">
        <f t="shared" si="19"/>
        <v/>
      </c>
      <c r="P91" s="37"/>
      <c r="Q91" s="76" t="str">
        <f>IF('Ranks-Earned'!I91="","",IF($E91&gt;21,IF($E91&lt;=26,$E91,26),""))</f>
        <v/>
      </c>
      <c r="R91" s="76" t="str">
        <f>IF('Ranks-Earned'!J91="","",IF($E91&gt;26,IF($E91&lt;=31,$E91,31),""))</f>
        <v/>
      </c>
      <c r="S91" s="76" t="str">
        <f>IF('Ranks-Earned'!K91="","",IF($E91&gt;31,IF($E91&lt;=36,$E91,36),""))</f>
        <v/>
      </c>
      <c r="T91" s="76" t="str">
        <f>IF('Ranks-Earned'!L91="","",IF($E91&gt;36,IF($E91&lt;=41,$E91,41),""))</f>
        <v/>
      </c>
      <c r="U91" s="76" t="str">
        <f>IF('Ranks-Earned'!M91="","",IF($E91&gt;41,IF($E91&lt;=46,$E91,46),""))</f>
        <v/>
      </c>
      <c r="V91" s="76" t="str">
        <f>IF('Ranks-Earned'!N91="","",IF($E91&gt;46,IF($E91&lt;=51,$E91,51),""))</f>
        <v/>
      </c>
      <c r="W91" s="76" t="str">
        <f>IF('Ranks-Earned'!O91="","",IF($E91&gt;51,IF($E91&lt;=56,$E91,56),""))</f>
        <v/>
      </c>
      <c r="X91" s="76" t="str">
        <f>IF('Ranks-Earned'!P91="","",IF($E91&gt;56,IF($E91&lt;=61,$E91,61),""))</f>
        <v/>
      </c>
      <c r="Y91" s="76" t="str">
        <f>IF('Ranks-Earned'!Q91="","",IF($E91&gt;61,IF($E91&lt;=66,$E91,66),""))</f>
        <v/>
      </c>
      <c r="Z91" s="37"/>
      <c r="AA91" s="31" t="str">
        <f>IF('Merit Badges'!D91="","",1)</f>
        <v/>
      </c>
      <c r="AB91" s="32" t="str">
        <f>IF('Merit Badges'!E91="","",1)</f>
        <v/>
      </c>
      <c r="AC91" s="32" t="str">
        <f>IF('Merit Badges'!F91="","",1)</f>
        <v/>
      </c>
      <c r="AD91" s="32" t="str">
        <f>IF('Merit Badges'!G91="","",1)</f>
        <v/>
      </c>
      <c r="AE91" s="32" t="str">
        <f>IF('Merit Badges'!H91="","",1)</f>
        <v/>
      </c>
      <c r="AF91" s="32" t="str">
        <f>IF('Merit Badges'!I91="","",1)</f>
        <v/>
      </c>
      <c r="AG91" s="32" t="str">
        <f>IF('Merit Badges'!J91="","",1)</f>
        <v/>
      </c>
      <c r="AH91" s="32" t="str">
        <f>IF(COUNTA('Merit Badges'!K91:L91)&gt;=1,1,"")</f>
        <v/>
      </c>
      <c r="AI91" s="32" t="str">
        <f>IF(COUNTA('Merit Badges'!M91:N91)&gt;=1,1,"")</f>
        <v/>
      </c>
      <c r="AJ91" s="32" t="str">
        <f>IF('Merit Badges'!O91="","",1)</f>
        <v/>
      </c>
      <c r="AK91" s="32" t="str">
        <f>IF(COUNTA('Merit Badges'!P91:R91)&gt;=1,1,"")</f>
        <v/>
      </c>
      <c r="AL91" s="32" t="str">
        <f>IF('Merit Badges'!S91="","",1)</f>
        <v/>
      </c>
      <c r="AM91" s="113" t="str">
        <f>IF('Merit Badges'!T91="","",1)</f>
        <v/>
      </c>
      <c r="AN91" s="33" t="str">
        <f>IF('Merit Badges'!U91="","",1)</f>
        <v/>
      </c>
    </row>
    <row r="92" spans="1:40" x14ac:dyDescent="0.3">
      <c r="A92" s="31" t="str">
        <f>IF(Requirements!A92="","",Requirements!A92)</f>
        <v/>
      </c>
      <c r="B92" s="33" t="str">
        <f>IF(Requirements!B92="","",Requirements!B92)</f>
        <v/>
      </c>
      <c r="C92" s="37"/>
      <c r="D92" s="2" t="str">
        <f>IF(A92="","",COUNTA('Merit Badges'!D92:U92))</f>
        <v/>
      </c>
      <c r="E92" s="2" t="str">
        <f>IF(A92="","",COUNTA('Merit Badges'!D92:EM92))</f>
        <v/>
      </c>
      <c r="F92" s="77"/>
      <c r="G92" s="76" t="str">
        <f t="shared" si="11"/>
        <v/>
      </c>
      <c r="H92" s="2" t="str">
        <f t="shared" si="12"/>
        <v/>
      </c>
      <c r="I92" s="79" t="str">
        <f t="shared" si="13"/>
        <v/>
      </c>
      <c r="J92" s="81" t="str">
        <f t="shared" si="14"/>
        <v/>
      </c>
      <c r="K92" s="2" t="str">
        <f t="shared" si="15"/>
        <v/>
      </c>
      <c r="L92" s="80" t="str">
        <f t="shared" si="16"/>
        <v/>
      </c>
      <c r="M92" s="82" t="str">
        <f t="shared" si="17"/>
        <v/>
      </c>
      <c r="N92" s="2" t="str">
        <f t="shared" si="18"/>
        <v/>
      </c>
      <c r="O92" s="2" t="str">
        <f t="shared" si="19"/>
        <v/>
      </c>
      <c r="P92" s="37"/>
      <c r="Q92" s="76" t="str">
        <f>IF('Ranks-Earned'!I92="","",IF($E92&gt;21,IF($E92&lt;=26,$E92,26),""))</f>
        <v/>
      </c>
      <c r="R92" s="76" t="str">
        <f>IF('Ranks-Earned'!J92="","",IF($E92&gt;26,IF($E92&lt;=31,$E92,31),""))</f>
        <v/>
      </c>
      <c r="S92" s="76" t="str">
        <f>IF('Ranks-Earned'!K92="","",IF($E92&gt;31,IF($E92&lt;=36,$E92,36),""))</f>
        <v/>
      </c>
      <c r="T92" s="76" t="str">
        <f>IF('Ranks-Earned'!L92="","",IF($E92&gt;36,IF($E92&lt;=41,$E92,41),""))</f>
        <v/>
      </c>
      <c r="U92" s="76" t="str">
        <f>IF('Ranks-Earned'!M92="","",IF($E92&gt;41,IF($E92&lt;=46,$E92,46),""))</f>
        <v/>
      </c>
      <c r="V92" s="76" t="str">
        <f>IF('Ranks-Earned'!N92="","",IF($E92&gt;46,IF($E92&lt;=51,$E92,51),""))</f>
        <v/>
      </c>
      <c r="W92" s="76" t="str">
        <f>IF('Ranks-Earned'!O92="","",IF($E92&gt;51,IF($E92&lt;=56,$E92,56),""))</f>
        <v/>
      </c>
      <c r="X92" s="76" t="str">
        <f>IF('Ranks-Earned'!P92="","",IF($E92&gt;56,IF($E92&lt;=61,$E92,61),""))</f>
        <v/>
      </c>
      <c r="Y92" s="76" t="str">
        <f>IF('Ranks-Earned'!Q92="","",IF($E92&gt;61,IF($E92&lt;=66,$E92,66),""))</f>
        <v/>
      </c>
      <c r="Z92" s="37"/>
      <c r="AA92" s="31" t="str">
        <f>IF('Merit Badges'!D92="","",1)</f>
        <v/>
      </c>
      <c r="AB92" s="32" t="str">
        <f>IF('Merit Badges'!E92="","",1)</f>
        <v/>
      </c>
      <c r="AC92" s="32" t="str">
        <f>IF('Merit Badges'!F92="","",1)</f>
        <v/>
      </c>
      <c r="AD92" s="32" t="str">
        <f>IF('Merit Badges'!G92="","",1)</f>
        <v/>
      </c>
      <c r="AE92" s="32" t="str">
        <f>IF('Merit Badges'!H92="","",1)</f>
        <v/>
      </c>
      <c r="AF92" s="32" t="str">
        <f>IF('Merit Badges'!I92="","",1)</f>
        <v/>
      </c>
      <c r="AG92" s="32" t="str">
        <f>IF('Merit Badges'!J92="","",1)</f>
        <v/>
      </c>
      <c r="AH92" s="32" t="str">
        <f>IF(COUNTA('Merit Badges'!K92:L92)&gt;=1,1,"")</f>
        <v/>
      </c>
      <c r="AI92" s="32" t="str">
        <f>IF(COUNTA('Merit Badges'!M92:N92)&gt;=1,1,"")</f>
        <v/>
      </c>
      <c r="AJ92" s="32" t="str">
        <f>IF('Merit Badges'!O92="","",1)</f>
        <v/>
      </c>
      <c r="AK92" s="32" t="str">
        <f>IF(COUNTA('Merit Badges'!P92:R92)&gt;=1,1,"")</f>
        <v/>
      </c>
      <c r="AL92" s="32" t="str">
        <f>IF('Merit Badges'!S92="","",1)</f>
        <v/>
      </c>
      <c r="AM92" s="113" t="str">
        <f>IF('Merit Badges'!T92="","",1)</f>
        <v/>
      </c>
      <c r="AN92" s="33" t="str">
        <f>IF('Merit Badges'!U92="","",1)</f>
        <v/>
      </c>
    </row>
    <row r="93" spans="1:40" x14ac:dyDescent="0.3">
      <c r="A93" s="31" t="str">
        <f>IF(Requirements!A93="","",Requirements!A93)</f>
        <v/>
      </c>
      <c r="B93" s="33" t="str">
        <f>IF(Requirements!B93="","",Requirements!B93)</f>
        <v/>
      </c>
      <c r="C93" s="37"/>
      <c r="D93" s="2" t="str">
        <f>IF(A93="","",COUNTA('Merit Badges'!D93:U93))</f>
        <v/>
      </c>
      <c r="E93" s="2" t="str">
        <f>IF(A93="","",COUNTA('Merit Badges'!D93:EM93))</f>
        <v/>
      </c>
      <c r="F93" s="77"/>
      <c r="G93" s="76" t="str">
        <f t="shared" si="11"/>
        <v/>
      </c>
      <c r="H93" s="2" t="str">
        <f t="shared" si="12"/>
        <v/>
      </c>
      <c r="I93" s="79" t="str">
        <f t="shared" si="13"/>
        <v/>
      </c>
      <c r="J93" s="81" t="str">
        <f t="shared" si="14"/>
        <v/>
      </c>
      <c r="K93" s="2" t="str">
        <f t="shared" si="15"/>
        <v/>
      </c>
      <c r="L93" s="80" t="str">
        <f t="shared" si="16"/>
        <v/>
      </c>
      <c r="M93" s="82" t="str">
        <f t="shared" si="17"/>
        <v/>
      </c>
      <c r="N93" s="2" t="str">
        <f t="shared" si="18"/>
        <v/>
      </c>
      <c r="O93" s="2" t="str">
        <f t="shared" si="19"/>
        <v/>
      </c>
      <c r="P93" s="37"/>
      <c r="Q93" s="76" t="str">
        <f>IF('Ranks-Earned'!I93="","",IF($E93&gt;21,IF($E93&lt;=26,$E93,26),""))</f>
        <v/>
      </c>
      <c r="R93" s="76" t="str">
        <f>IF('Ranks-Earned'!J93="","",IF($E93&gt;26,IF($E93&lt;=31,$E93,31),""))</f>
        <v/>
      </c>
      <c r="S93" s="76" t="str">
        <f>IF('Ranks-Earned'!K93="","",IF($E93&gt;31,IF($E93&lt;=36,$E93,36),""))</f>
        <v/>
      </c>
      <c r="T93" s="76" t="str">
        <f>IF('Ranks-Earned'!L93="","",IF($E93&gt;36,IF($E93&lt;=41,$E93,41),""))</f>
        <v/>
      </c>
      <c r="U93" s="76" t="str">
        <f>IF('Ranks-Earned'!M93="","",IF($E93&gt;41,IF($E93&lt;=46,$E93,46),""))</f>
        <v/>
      </c>
      <c r="V93" s="76" t="str">
        <f>IF('Ranks-Earned'!N93="","",IF($E93&gt;46,IF($E93&lt;=51,$E93,51),""))</f>
        <v/>
      </c>
      <c r="W93" s="76" t="str">
        <f>IF('Ranks-Earned'!O93="","",IF($E93&gt;51,IF($E93&lt;=56,$E93,56),""))</f>
        <v/>
      </c>
      <c r="X93" s="76" t="str">
        <f>IF('Ranks-Earned'!P93="","",IF($E93&gt;56,IF($E93&lt;=61,$E93,61),""))</f>
        <v/>
      </c>
      <c r="Y93" s="76" t="str">
        <f>IF('Ranks-Earned'!Q93="","",IF($E93&gt;61,IF($E93&lt;=66,$E93,66),""))</f>
        <v/>
      </c>
      <c r="Z93" s="37"/>
      <c r="AA93" s="31" t="str">
        <f>IF('Merit Badges'!D93="","",1)</f>
        <v/>
      </c>
      <c r="AB93" s="32" t="str">
        <f>IF('Merit Badges'!E93="","",1)</f>
        <v/>
      </c>
      <c r="AC93" s="32" t="str">
        <f>IF('Merit Badges'!F93="","",1)</f>
        <v/>
      </c>
      <c r="AD93" s="32" t="str">
        <f>IF('Merit Badges'!G93="","",1)</f>
        <v/>
      </c>
      <c r="AE93" s="32" t="str">
        <f>IF('Merit Badges'!H93="","",1)</f>
        <v/>
      </c>
      <c r="AF93" s="32" t="str">
        <f>IF('Merit Badges'!I93="","",1)</f>
        <v/>
      </c>
      <c r="AG93" s="32" t="str">
        <f>IF('Merit Badges'!J93="","",1)</f>
        <v/>
      </c>
      <c r="AH93" s="32" t="str">
        <f>IF(COUNTA('Merit Badges'!K93:L93)&gt;=1,1,"")</f>
        <v/>
      </c>
      <c r="AI93" s="32" t="str">
        <f>IF(COUNTA('Merit Badges'!M93:N93)&gt;=1,1,"")</f>
        <v/>
      </c>
      <c r="AJ93" s="32" t="str">
        <f>IF('Merit Badges'!O93="","",1)</f>
        <v/>
      </c>
      <c r="AK93" s="32" t="str">
        <f>IF(COUNTA('Merit Badges'!P93:R93)&gt;=1,1,"")</f>
        <v/>
      </c>
      <c r="AL93" s="32" t="str">
        <f>IF('Merit Badges'!S93="","",1)</f>
        <v/>
      </c>
      <c r="AM93" s="113" t="str">
        <f>IF('Merit Badges'!T93="","",1)</f>
        <v/>
      </c>
      <c r="AN93" s="33" t="str">
        <f>IF('Merit Badges'!U93="","",1)</f>
        <v/>
      </c>
    </row>
    <row r="94" spans="1:40" x14ac:dyDescent="0.3">
      <c r="A94" s="31" t="str">
        <f>IF(Requirements!A94="","",Requirements!A94)</f>
        <v/>
      </c>
      <c r="B94" s="33" t="str">
        <f>IF(Requirements!B94="","",Requirements!B94)</f>
        <v/>
      </c>
      <c r="C94" s="37"/>
      <c r="D94" s="2" t="str">
        <f>IF(A94="","",COUNTA('Merit Badges'!D94:U94))</f>
        <v/>
      </c>
      <c r="E94" s="2" t="str">
        <f>IF(A94="","",COUNTA('Merit Badges'!D94:EM94))</f>
        <v/>
      </c>
      <c r="F94" s="77"/>
      <c r="G94" s="76" t="str">
        <f t="shared" si="11"/>
        <v/>
      </c>
      <c r="H94" s="2" t="str">
        <f t="shared" si="12"/>
        <v/>
      </c>
      <c r="I94" s="79" t="str">
        <f t="shared" si="13"/>
        <v/>
      </c>
      <c r="J94" s="81" t="str">
        <f t="shared" si="14"/>
        <v/>
      </c>
      <c r="K94" s="2" t="str">
        <f t="shared" si="15"/>
        <v/>
      </c>
      <c r="L94" s="80" t="str">
        <f t="shared" si="16"/>
        <v/>
      </c>
      <c r="M94" s="82" t="str">
        <f t="shared" si="17"/>
        <v/>
      </c>
      <c r="N94" s="2" t="str">
        <f t="shared" si="18"/>
        <v/>
      </c>
      <c r="O94" s="2" t="str">
        <f t="shared" si="19"/>
        <v/>
      </c>
      <c r="P94" s="37"/>
      <c r="Q94" s="76" t="str">
        <f>IF('Ranks-Earned'!I94="","",IF($E94&gt;21,IF($E94&lt;=26,$E94,26),""))</f>
        <v/>
      </c>
      <c r="R94" s="76" t="str">
        <f>IF('Ranks-Earned'!J94="","",IF($E94&gt;26,IF($E94&lt;=31,$E94,31),""))</f>
        <v/>
      </c>
      <c r="S94" s="76" t="str">
        <f>IF('Ranks-Earned'!K94="","",IF($E94&gt;31,IF($E94&lt;=36,$E94,36),""))</f>
        <v/>
      </c>
      <c r="T94" s="76" t="str">
        <f>IF('Ranks-Earned'!L94="","",IF($E94&gt;36,IF($E94&lt;=41,$E94,41),""))</f>
        <v/>
      </c>
      <c r="U94" s="76" t="str">
        <f>IF('Ranks-Earned'!M94="","",IF($E94&gt;41,IF($E94&lt;=46,$E94,46),""))</f>
        <v/>
      </c>
      <c r="V94" s="76" t="str">
        <f>IF('Ranks-Earned'!N94="","",IF($E94&gt;46,IF($E94&lt;=51,$E94,51),""))</f>
        <v/>
      </c>
      <c r="W94" s="76" t="str">
        <f>IF('Ranks-Earned'!O94="","",IF($E94&gt;51,IF($E94&lt;=56,$E94,56),""))</f>
        <v/>
      </c>
      <c r="X94" s="76" t="str">
        <f>IF('Ranks-Earned'!P94="","",IF($E94&gt;56,IF($E94&lt;=61,$E94,61),""))</f>
        <v/>
      </c>
      <c r="Y94" s="76" t="str">
        <f>IF('Ranks-Earned'!Q94="","",IF($E94&gt;61,IF($E94&lt;=66,$E94,66),""))</f>
        <v/>
      </c>
      <c r="Z94" s="37"/>
      <c r="AA94" s="31" t="str">
        <f>IF('Merit Badges'!D94="","",1)</f>
        <v/>
      </c>
      <c r="AB94" s="32" t="str">
        <f>IF('Merit Badges'!E94="","",1)</f>
        <v/>
      </c>
      <c r="AC94" s="32" t="str">
        <f>IF('Merit Badges'!F94="","",1)</f>
        <v/>
      </c>
      <c r="AD94" s="32" t="str">
        <f>IF('Merit Badges'!G94="","",1)</f>
        <v/>
      </c>
      <c r="AE94" s="32" t="str">
        <f>IF('Merit Badges'!H94="","",1)</f>
        <v/>
      </c>
      <c r="AF94" s="32" t="str">
        <f>IF('Merit Badges'!I94="","",1)</f>
        <v/>
      </c>
      <c r="AG94" s="32" t="str">
        <f>IF('Merit Badges'!J94="","",1)</f>
        <v/>
      </c>
      <c r="AH94" s="32" t="str">
        <f>IF(COUNTA('Merit Badges'!K94:L94)&gt;=1,1,"")</f>
        <v/>
      </c>
      <c r="AI94" s="32" t="str">
        <f>IF(COUNTA('Merit Badges'!M94:N94)&gt;=1,1,"")</f>
        <v/>
      </c>
      <c r="AJ94" s="32" t="str">
        <f>IF('Merit Badges'!O94="","",1)</f>
        <v/>
      </c>
      <c r="AK94" s="32" t="str">
        <f>IF(COUNTA('Merit Badges'!P94:R94)&gt;=1,1,"")</f>
        <v/>
      </c>
      <c r="AL94" s="32" t="str">
        <f>IF('Merit Badges'!S94="","",1)</f>
        <v/>
      </c>
      <c r="AM94" s="113" t="str">
        <f>IF('Merit Badges'!T94="","",1)</f>
        <v/>
      </c>
      <c r="AN94" s="33" t="str">
        <f>IF('Merit Badges'!U94="","",1)</f>
        <v/>
      </c>
    </row>
    <row r="95" spans="1:40" x14ac:dyDescent="0.3">
      <c r="A95" s="31" t="str">
        <f>IF(Requirements!A95="","",Requirements!A95)</f>
        <v/>
      </c>
      <c r="B95" s="33" t="str">
        <f>IF(Requirements!B95="","",Requirements!B95)</f>
        <v/>
      </c>
      <c r="C95" s="37"/>
      <c r="D95" s="2" t="str">
        <f>IF(A95="","",COUNTA('Merit Badges'!D95:U95))</f>
        <v/>
      </c>
      <c r="E95" s="2" t="str">
        <f>IF(A95="","",COUNTA('Merit Badges'!D95:EM95))</f>
        <v/>
      </c>
      <c r="F95" s="77"/>
      <c r="G95" s="76" t="str">
        <f t="shared" si="11"/>
        <v/>
      </c>
      <c r="H95" s="2" t="str">
        <f t="shared" si="12"/>
        <v/>
      </c>
      <c r="I95" s="79" t="str">
        <f t="shared" si="13"/>
        <v/>
      </c>
      <c r="J95" s="81" t="str">
        <f t="shared" si="14"/>
        <v/>
      </c>
      <c r="K95" s="2" t="str">
        <f t="shared" si="15"/>
        <v/>
      </c>
      <c r="L95" s="80" t="str">
        <f t="shared" si="16"/>
        <v/>
      </c>
      <c r="M95" s="82" t="str">
        <f t="shared" si="17"/>
        <v/>
      </c>
      <c r="N95" s="2" t="str">
        <f t="shared" si="18"/>
        <v/>
      </c>
      <c r="O95" s="2" t="str">
        <f t="shared" si="19"/>
        <v/>
      </c>
      <c r="P95" s="37"/>
      <c r="Q95" s="76" t="str">
        <f>IF('Ranks-Earned'!I95="","",IF($E95&gt;21,IF($E95&lt;=26,$E95,26),""))</f>
        <v/>
      </c>
      <c r="R95" s="76" t="str">
        <f>IF('Ranks-Earned'!J95="","",IF($E95&gt;26,IF($E95&lt;=31,$E95,31),""))</f>
        <v/>
      </c>
      <c r="S95" s="76" t="str">
        <f>IF('Ranks-Earned'!K95="","",IF($E95&gt;31,IF($E95&lt;=36,$E95,36),""))</f>
        <v/>
      </c>
      <c r="T95" s="76" t="str">
        <f>IF('Ranks-Earned'!L95="","",IF($E95&gt;36,IF($E95&lt;=41,$E95,41),""))</f>
        <v/>
      </c>
      <c r="U95" s="76" t="str">
        <f>IF('Ranks-Earned'!M95="","",IF($E95&gt;41,IF($E95&lt;=46,$E95,46),""))</f>
        <v/>
      </c>
      <c r="V95" s="76" t="str">
        <f>IF('Ranks-Earned'!N95="","",IF($E95&gt;46,IF($E95&lt;=51,$E95,51),""))</f>
        <v/>
      </c>
      <c r="W95" s="76" t="str">
        <f>IF('Ranks-Earned'!O95="","",IF($E95&gt;51,IF($E95&lt;=56,$E95,56),""))</f>
        <v/>
      </c>
      <c r="X95" s="76" t="str">
        <f>IF('Ranks-Earned'!P95="","",IF($E95&gt;56,IF($E95&lt;=61,$E95,61),""))</f>
        <v/>
      </c>
      <c r="Y95" s="76" t="str">
        <f>IF('Ranks-Earned'!Q95="","",IF($E95&gt;61,IF($E95&lt;=66,$E95,66),""))</f>
        <v/>
      </c>
      <c r="Z95" s="37"/>
      <c r="AA95" s="31" t="str">
        <f>IF('Merit Badges'!D95="","",1)</f>
        <v/>
      </c>
      <c r="AB95" s="32" t="str">
        <f>IF('Merit Badges'!E95="","",1)</f>
        <v/>
      </c>
      <c r="AC95" s="32" t="str">
        <f>IF('Merit Badges'!F95="","",1)</f>
        <v/>
      </c>
      <c r="AD95" s="32" t="str">
        <f>IF('Merit Badges'!G95="","",1)</f>
        <v/>
      </c>
      <c r="AE95" s="32" t="str">
        <f>IF('Merit Badges'!H95="","",1)</f>
        <v/>
      </c>
      <c r="AF95" s="32" t="str">
        <f>IF('Merit Badges'!I95="","",1)</f>
        <v/>
      </c>
      <c r="AG95" s="32" t="str">
        <f>IF('Merit Badges'!J95="","",1)</f>
        <v/>
      </c>
      <c r="AH95" s="32" t="str">
        <f>IF(COUNTA('Merit Badges'!K95:L95)&gt;=1,1,"")</f>
        <v/>
      </c>
      <c r="AI95" s="32" t="str">
        <f>IF(COUNTA('Merit Badges'!M95:N95)&gt;=1,1,"")</f>
        <v/>
      </c>
      <c r="AJ95" s="32" t="str">
        <f>IF('Merit Badges'!O95="","",1)</f>
        <v/>
      </c>
      <c r="AK95" s="32" t="str">
        <f>IF(COUNTA('Merit Badges'!P95:R95)&gt;=1,1,"")</f>
        <v/>
      </c>
      <c r="AL95" s="32" t="str">
        <f>IF('Merit Badges'!S95="","",1)</f>
        <v/>
      </c>
      <c r="AM95" s="113" t="str">
        <f>IF('Merit Badges'!T95="","",1)</f>
        <v/>
      </c>
      <c r="AN95" s="33" t="str">
        <f>IF('Merit Badges'!U95="","",1)</f>
        <v/>
      </c>
    </row>
    <row r="96" spans="1:40" x14ac:dyDescent="0.3">
      <c r="A96" s="31" t="str">
        <f>IF(Requirements!A96="","",Requirements!A96)</f>
        <v/>
      </c>
      <c r="B96" s="33" t="str">
        <f>IF(Requirements!B96="","",Requirements!B96)</f>
        <v/>
      </c>
      <c r="C96" s="37"/>
      <c r="D96" s="2" t="str">
        <f>IF(A96="","",COUNTA('Merit Badges'!D96:U96))</f>
        <v/>
      </c>
      <c r="E96" s="2" t="str">
        <f>IF(A96="","",COUNTA('Merit Badges'!D96:EM96))</f>
        <v/>
      </c>
      <c r="F96" s="77"/>
      <c r="G96" s="76" t="str">
        <f t="shared" si="11"/>
        <v/>
      </c>
      <c r="H96" s="2" t="str">
        <f t="shared" si="12"/>
        <v/>
      </c>
      <c r="I96" s="79" t="str">
        <f t="shared" si="13"/>
        <v/>
      </c>
      <c r="J96" s="81" t="str">
        <f t="shared" si="14"/>
        <v/>
      </c>
      <c r="K96" s="2" t="str">
        <f t="shared" si="15"/>
        <v/>
      </c>
      <c r="L96" s="80" t="str">
        <f t="shared" si="16"/>
        <v/>
      </c>
      <c r="M96" s="82" t="str">
        <f t="shared" si="17"/>
        <v/>
      </c>
      <c r="N96" s="2" t="str">
        <f t="shared" si="18"/>
        <v/>
      </c>
      <c r="O96" s="2" t="str">
        <f t="shared" si="19"/>
        <v/>
      </c>
      <c r="P96" s="37"/>
      <c r="Q96" s="76" t="str">
        <f>IF('Ranks-Earned'!I96="","",IF($E96&gt;21,IF($E96&lt;=26,$E96,26),""))</f>
        <v/>
      </c>
      <c r="R96" s="76" t="str">
        <f>IF('Ranks-Earned'!J96="","",IF($E96&gt;26,IF($E96&lt;=31,$E96,31),""))</f>
        <v/>
      </c>
      <c r="S96" s="76" t="str">
        <f>IF('Ranks-Earned'!K96="","",IF($E96&gt;31,IF($E96&lt;=36,$E96,36),""))</f>
        <v/>
      </c>
      <c r="T96" s="76" t="str">
        <f>IF('Ranks-Earned'!L96="","",IF($E96&gt;36,IF($E96&lt;=41,$E96,41),""))</f>
        <v/>
      </c>
      <c r="U96" s="76" t="str">
        <f>IF('Ranks-Earned'!M96="","",IF($E96&gt;41,IF($E96&lt;=46,$E96,46),""))</f>
        <v/>
      </c>
      <c r="V96" s="76" t="str">
        <f>IF('Ranks-Earned'!N96="","",IF($E96&gt;46,IF($E96&lt;=51,$E96,51),""))</f>
        <v/>
      </c>
      <c r="W96" s="76" t="str">
        <f>IF('Ranks-Earned'!O96="","",IF($E96&gt;51,IF($E96&lt;=56,$E96,56),""))</f>
        <v/>
      </c>
      <c r="X96" s="76" t="str">
        <f>IF('Ranks-Earned'!P96="","",IF($E96&gt;56,IF($E96&lt;=61,$E96,61),""))</f>
        <v/>
      </c>
      <c r="Y96" s="76" t="str">
        <f>IF('Ranks-Earned'!Q96="","",IF($E96&gt;61,IF($E96&lt;=66,$E96,66),""))</f>
        <v/>
      </c>
      <c r="Z96" s="37"/>
      <c r="AA96" s="31" t="str">
        <f>IF('Merit Badges'!D96="","",1)</f>
        <v/>
      </c>
      <c r="AB96" s="32" t="str">
        <f>IF('Merit Badges'!E96="","",1)</f>
        <v/>
      </c>
      <c r="AC96" s="32" t="str">
        <f>IF('Merit Badges'!F96="","",1)</f>
        <v/>
      </c>
      <c r="AD96" s="32" t="str">
        <f>IF('Merit Badges'!G96="","",1)</f>
        <v/>
      </c>
      <c r="AE96" s="32" t="str">
        <f>IF('Merit Badges'!H96="","",1)</f>
        <v/>
      </c>
      <c r="AF96" s="32" t="str">
        <f>IF('Merit Badges'!I96="","",1)</f>
        <v/>
      </c>
      <c r="AG96" s="32" t="str">
        <f>IF('Merit Badges'!J96="","",1)</f>
        <v/>
      </c>
      <c r="AH96" s="32" t="str">
        <f>IF(COUNTA('Merit Badges'!K96:L96)&gt;=1,1,"")</f>
        <v/>
      </c>
      <c r="AI96" s="32" t="str">
        <f>IF(COUNTA('Merit Badges'!M96:N96)&gt;=1,1,"")</f>
        <v/>
      </c>
      <c r="AJ96" s="32" t="str">
        <f>IF('Merit Badges'!O96="","",1)</f>
        <v/>
      </c>
      <c r="AK96" s="32" t="str">
        <f>IF(COUNTA('Merit Badges'!P96:R96)&gt;=1,1,"")</f>
        <v/>
      </c>
      <c r="AL96" s="32" t="str">
        <f>IF('Merit Badges'!S96="","",1)</f>
        <v/>
      </c>
      <c r="AM96" s="113" t="str">
        <f>IF('Merit Badges'!T96="","",1)</f>
        <v/>
      </c>
      <c r="AN96" s="33" t="str">
        <f>IF('Merit Badges'!U96="","",1)</f>
        <v/>
      </c>
    </row>
    <row r="97" spans="1:40" x14ac:dyDescent="0.3">
      <c r="A97" s="31" t="str">
        <f>IF(Requirements!A97="","",Requirements!A97)</f>
        <v/>
      </c>
      <c r="B97" s="33" t="str">
        <f>IF(Requirements!B97="","",Requirements!B97)</f>
        <v/>
      </c>
      <c r="C97" s="37"/>
      <c r="D97" s="2" t="str">
        <f>IF(A97="","",COUNTA('Merit Badges'!D97:U97))</f>
        <v/>
      </c>
      <c r="E97" s="2" t="str">
        <f>IF(A97="","",COUNTA('Merit Badges'!D97:EM97))</f>
        <v/>
      </c>
      <c r="F97" s="77"/>
      <c r="G97" s="76" t="str">
        <f t="shared" si="11"/>
        <v/>
      </c>
      <c r="H97" s="2" t="str">
        <f t="shared" si="12"/>
        <v/>
      </c>
      <c r="I97" s="79" t="str">
        <f t="shared" si="13"/>
        <v/>
      </c>
      <c r="J97" s="81" t="str">
        <f t="shared" si="14"/>
        <v/>
      </c>
      <c r="K97" s="2" t="str">
        <f t="shared" si="15"/>
        <v/>
      </c>
      <c r="L97" s="80" t="str">
        <f t="shared" si="16"/>
        <v/>
      </c>
      <c r="M97" s="82" t="str">
        <f t="shared" si="17"/>
        <v/>
      </c>
      <c r="N97" s="2" t="str">
        <f t="shared" si="18"/>
        <v/>
      </c>
      <c r="O97" s="2" t="str">
        <f t="shared" si="19"/>
        <v/>
      </c>
      <c r="P97" s="37"/>
      <c r="Q97" s="76" t="str">
        <f>IF('Ranks-Earned'!I97="","",IF($E97&gt;21,IF($E97&lt;=26,$E97,26),""))</f>
        <v/>
      </c>
      <c r="R97" s="76" t="str">
        <f>IF('Ranks-Earned'!J97="","",IF($E97&gt;26,IF($E97&lt;=31,$E97,31),""))</f>
        <v/>
      </c>
      <c r="S97" s="76" t="str">
        <f>IF('Ranks-Earned'!K97="","",IF($E97&gt;31,IF($E97&lt;=36,$E97,36),""))</f>
        <v/>
      </c>
      <c r="T97" s="76" t="str">
        <f>IF('Ranks-Earned'!L97="","",IF($E97&gt;36,IF($E97&lt;=41,$E97,41),""))</f>
        <v/>
      </c>
      <c r="U97" s="76" t="str">
        <f>IF('Ranks-Earned'!M97="","",IF($E97&gt;41,IF($E97&lt;=46,$E97,46),""))</f>
        <v/>
      </c>
      <c r="V97" s="76" t="str">
        <f>IF('Ranks-Earned'!N97="","",IF($E97&gt;46,IF($E97&lt;=51,$E97,51),""))</f>
        <v/>
      </c>
      <c r="W97" s="76" t="str">
        <f>IF('Ranks-Earned'!O97="","",IF($E97&gt;51,IF($E97&lt;=56,$E97,56),""))</f>
        <v/>
      </c>
      <c r="X97" s="76" t="str">
        <f>IF('Ranks-Earned'!P97="","",IF($E97&gt;56,IF($E97&lt;=61,$E97,61),""))</f>
        <v/>
      </c>
      <c r="Y97" s="76" t="str">
        <f>IF('Ranks-Earned'!Q97="","",IF($E97&gt;61,IF($E97&lt;=66,$E97,66),""))</f>
        <v/>
      </c>
      <c r="Z97" s="37"/>
      <c r="AA97" s="31" t="str">
        <f>IF('Merit Badges'!D97="","",1)</f>
        <v/>
      </c>
      <c r="AB97" s="32" t="str">
        <f>IF('Merit Badges'!E97="","",1)</f>
        <v/>
      </c>
      <c r="AC97" s="32" t="str">
        <f>IF('Merit Badges'!F97="","",1)</f>
        <v/>
      </c>
      <c r="AD97" s="32" t="str">
        <f>IF('Merit Badges'!G97="","",1)</f>
        <v/>
      </c>
      <c r="AE97" s="32" t="str">
        <f>IF('Merit Badges'!H97="","",1)</f>
        <v/>
      </c>
      <c r="AF97" s="32" t="str">
        <f>IF('Merit Badges'!I97="","",1)</f>
        <v/>
      </c>
      <c r="AG97" s="32" t="str">
        <f>IF('Merit Badges'!J97="","",1)</f>
        <v/>
      </c>
      <c r="AH97" s="32" t="str">
        <f>IF(COUNTA('Merit Badges'!K97:L97)&gt;=1,1,"")</f>
        <v/>
      </c>
      <c r="AI97" s="32" t="str">
        <f>IF(COUNTA('Merit Badges'!M97:N97)&gt;=1,1,"")</f>
        <v/>
      </c>
      <c r="AJ97" s="32" t="str">
        <f>IF('Merit Badges'!O97="","",1)</f>
        <v/>
      </c>
      <c r="AK97" s="32" t="str">
        <f>IF(COUNTA('Merit Badges'!P97:R97)&gt;=1,1,"")</f>
        <v/>
      </c>
      <c r="AL97" s="32" t="str">
        <f>IF('Merit Badges'!S97="","",1)</f>
        <v/>
      </c>
      <c r="AM97" s="113" t="str">
        <f>IF('Merit Badges'!T97="","",1)</f>
        <v/>
      </c>
      <c r="AN97" s="33" t="str">
        <f>IF('Merit Badges'!U97="","",1)</f>
        <v/>
      </c>
    </row>
    <row r="98" spans="1:40" x14ac:dyDescent="0.3">
      <c r="A98" s="31" t="str">
        <f>IF(Requirements!A98="","",Requirements!A98)</f>
        <v/>
      </c>
      <c r="B98" s="33" t="str">
        <f>IF(Requirements!B98="","",Requirements!B98)</f>
        <v/>
      </c>
      <c r="C98" s="37"/>
      <c r="D98" s="2" t="str">
        <f>IF(A98="","",COUNTA('Merit Badges'!D98:U98))</f>
        <v/>
      </c>
      <c r="E98" s="2" t="str">
        <f>IF(A98="","",COUNTA('Merit Badges'!D98:EM98))</f>
        <v/>
      </c>
      <c r="F98" s="77"/>
      <c r="G98" s="76" t="str">
        <f t="shared" si="11"/>
        <v/>
      </c>
      <c r="H98" s="2" t="str">
        <f t="shared" si="12"/>
        <v/>
      </c>
      <c r="I98" s="79" t="str">
        <f t="shared" si="13"/>
        <v/>
      </c>
      <c r="J98" s="81" t="str">
        <f t="shared" si="14"/>
        <v/>
      </c>
      <c r="K98" s="2" t="str">
        <f t="shared" si="15"/>
        <v/>
      </c>
      <c r="L98" s="80" t="str">
        <f t="shared" si="16"/>
        <v/>
      </c>
      <c r="M98" s="82" t="str">
        <f t="shared" si="17"/>
        <v/>
      </c>
      <c r="N98" s="2" t="str">
        <f t="shared" si="18"/>
        <v/>
      </c>
      <c r="O98" s="2" t="str">
        <f t="shared" si="19"/>
        <v/>
      </c>
      <c r="P98" s="37"/>
      <c r="Q98" s="76" t="str">
        <f>IF('Ranks-Earned'!I98="","",IF($E98&gt;21,IF($E98&lt;=26,$E98,26),""))</f>
        <v/>
      </c>
      <c r="R98" s="76" t="str">
        <f>IF('Ranks-Earned'!J98="","",IF($E98&gt;26,IF($E98&lt;=31,$E98,31),""))</f>
        <v/>
      </c>
      <c r="S98" s="76" t="str">
        <f>IF('Ranks-Earned'!K98="","",IF($E98&gt;31,IF($E98&lt;=36,$E98,36),""))</f>
        <v/>
      </c>
      <c r="T98" s="76" t="str">
        <f>IF('Ranks-Earned'!L98="","",IF($E98&gt;36,IF($E98&lt;=41,$E98,41),""))</f>
        <v/>
      </c>
      <c r="U98" s="76" t="str">
        <f>IF('Ranks-Earned'!M98="","",IF($E98&gt;41,IF($E98&lt;=46,$E98,46),""))</f>
        <v/>
      </c>
      <c r="V98" s="76" t="str">
        <f>IF('Ranks-Earned'!N98="","",IF($E98&gt;46,IF($E98&lt;=51,$E98,51),""))</f>
        <v/>
      </c>
      <c r="W98" s="76" t="str">
        <f>IF('Ranks-Earned'!O98="","",IF($E98&gt;51,IF($E98&lt;=56,$E98,56),""))</f>
        <v/>
      </c>
      <c r="X98" s="76" t="str">
        <f>IF('Ranks-Earned'!P98="","",IF($E98&gt;56,IF($E98&lt;=61,$E98,61),""))</f>
        <v/>
      </c>
      <c r="Y98" s="76" t="str">
        <f>IF('Ranks-Earned'!Q98="","",IF($E98&gt;61,IF($E98&lt;=66,$E98,66),""))</f>
        <v/>
      </c>
      <c r="Z98" s="37"/>
      <c r="AA98" s="31" t="str">
        <f>IF('Merit Badges'!D98="","",1)</f>
        <v/>
      </c>
      <c r="AB98" s="32" t="str">
        <f>IF('Merit Badges'!E98="","",1)</f>
        <v/>
      </c>
      <c r="AC98" s="32" t="str">
        <f>IF('Merit Badges'!F98="","",1)</f>
        <v/>
      </c>
      <c r="AD98" s="32" t="str">
        <f>IF('Merit Badges'!G98="","",1)</f>
        <v/>
      </c>
      <c r="AE98" s="32" t="str">
        <f>IF('Merit Badges'!H98="","",1)</f>
        <v/>
      </c>
      <c r="AF98" s="32" t="str">
        <f>IF('Merit Badges'!I98="","",1)</f>
        <v/>
      </c>
      <c r="AG98" s="32" t="str">
        <f>IF('Merit Badges'!J98="","",1)</f>
        <v/>
      </c>
      <c r="AH98" s="32" t="str">
        <f>IF(COUNTA('Merit Badges'!K98:L98)&gt;=1,1,"")</f>
        <v/>
      </c>
      <c r="AI98" s="32" t="str">
        <f>IF(COUNTA('Merit Badges'!M98:N98)&gt;=1,1,"")</f>
        <v/>
      </c>
      <c r="AJ98" s="32" t="str">
        <f>IF('Merit Badges'!O98="","",1)</f>
        <v/>
      </c>
      <c r="AK98" s="32" t="str">
        <f>IF(COUNTA('Merit Badges'!P98:R98)&gt;=1,1,"")</f>
        <v/>
      </c>
      <c r="AL98" s="32" t="str">
        <f>IF('Merit Badges'!S98="","",1)</f>
        <v/>
      </c>
      <c r="AM98" s="113" t="str">
        <f>IF('Merit Badges'!T98="","",1)</f>
        <v/>
      </c>
      <c r="AN98" s="33" t="str">
        <f>IF('Merit Badges'!U98="","",1)</f>
        <v/>
      </c>
    </row>
    <row r="99" spans="1:40" x14ac:dyDescent="0.3">
      <c r="A99" s="31" t="str">
        <f>IF(Requirements!A99="","",Requirements!A99)</f>
        <v/>
      </c>
      <c r="B99" s="33" t="str">
        <f>IF(Requirements!B99="","",Requirements!B99)</f>
        <v/>
      </c>
      <c r="C99" s="37"/>
      <c r="D99" s="2" t="str">
        <f>IF(A99="","",COUNTA('Merit Badges'!D99:U99))</f>
        <v/>
      </c>
      <c r="E99" s="2" t="str">
        <f>IF(A99="","",COUNTA('Merit Badges'!D99:EM99))</f>
        <v/>
      </c>
      <c r="F99" s="77"/>
      <c r="G99" s="76" t="str">
        <f t="shared" si="11"/>
        <v/>
      </c>
      <c r="H99" s="2" t="str">
        <f t="shared" si="12"/>
        <v/>
      </c>
      <c r="I99" s="79" t="str">
        <f t="shared" si="13"/>
        <v/>
      </c>
      <c r="J99" s="81" t="str">
        <f t="shared" si="14"/>
        <v/>
      </c>
      <c r="K99" s="2" t="str">
        <f t="shared" si="15"/>
        <v/>
      </c>
      <c r="L99" s="80" t="str">
        <f t="shared" si="16"/>
        <v/>
      </c>
      <c r="M99" s="82" t="str">
        <f t="shared" si="17"/>
        <v/>
      </c>
      <c r="N99" s="2" t="str">
        <f t="shared" si="18"/>
        <v/>
      </c>
      <c r="O99" s="2" t="str">
        <f t="shared" si="19"/>
        <v/>
      </c>
      <c r="P99" s="37"/>
      <c r="Q99" s="76" t="str">
        <f>IF('Ranks-Earned'!I99="","",IF($E99&gt;21,IF($E99&lt;=26,$E99,26),""))</f>
        <v/>
      </c>
      <c r="R99" s="76" t="str">
        <f>IF('Ranks-Earned'!J99="","",IF($E99&gt;26,IF($E99&lt;=31,$E99,31),""))</f>
        <v/>
      </c>
      <c r="S99" s="76" t="str">
        <f>IF('Ranks-Earned'!K99="","",IF($E99&gt;31,IF($E99&lt;=36,$E99,36),""))</f>
        <v/>
      </c>
      <c r="T99" s="76" t="str">
        <f>IF('Ranks-Earned'!L99="","",IF($E99&gt;36,IF($E99&lt;=41,$E99,41),""))</f>
        <v/>
      </c>
      <c r="U99" s="76" t="str">
        <f>IF('Ranks-Earned'!M99="","",IF($E99&gt;41,IF($E99&lt;=46,$E99,46),""))</f>
        <v/>
      </c>
      <c r="V99" s="76" t="str">
        <f>IF('Ranks-Earned'!N99="","",IF($E99&gt;46,IF($E99&lt;=51,$E99,51),""))</f>
        <v/>
      </c>
      <c r="W99" s="76" t="str">
        <f>IF('Ranks-Earned'!O99="","",IF($E99&gt;51,IF($E99&lt;=56,$E99,56),""))</f>
        <v/>
      </c>
      <c r="X99" s="76" t="str">
        <f>IF('Ranks-Earned'!P99="","",IF($E99&gt;56,IF($E99&lt;=61,$E99,61),""))</f>
        <v/>
      </c>
      <c r="Y99" s="76" t="str">
        <f>IF('Ranks-Earned'!Q99="","",IF($E99&gt;61,IF($E99&lt;=66,$E99,66),""))</f>
        <v/>
      </c>
      <c r="Z99" s="37"/>
      <c r="AA99" s="31" t="str">
        <f>IF('Merit Badges'!D99="","",1)</f>
        <v/>
      </c>
      <c r="AB99" s="32" t="str">
        <f>IF('Merit Badges'!E99="","",1)</f>
        <v/>
      </c>
      <c r="AC99" s="32" t="str">
        <f>IF('Merit Badges'!F99="","",1)</f>
        <v/>
      </c>
      <c r="AD99" s="32" t="str">
        <f>IF('Merit Badges'!G99="","",1)</f>
        <v/>
      </c>
      <c r="AE99" s="32" t="str">
        <f>IF('Merit Badges'!H99="","",1)</f>
        <v/>
      </c>
      <c r="AF99" s="32" t="str">
        <f>IF('Merit Badges'!I99="","",1)</f>
        <v/>
      </c>
      <c r="AG99" s="32" t="str">
        <f>IF('Merit Badges'!J99="","",1)</f>
        <v/>
      </c>
      <c r="AH99" s="32" t="str">
        <f>IF(COUNTA('Merit Badges'!K99:L99)&gt;=1,1,"")</f>
        <v/>
      </c>
      <c r="AI99" s="32" t="str">
        <f>IF(COUNTA('Merit Badges'!M99:N99)&gt;=1,1,"")</f>
        <v/>
      </c>
      <c r="AJ99" s="32" t="str">
        <f>IF('Merit Badges'!O99="","",1)</f>
        <v/>
      </c>
      <c r="AK99" s="32" t="str">
        <f>IF(COUNTA('Merit Badges'!P99:R99)&gt;=1,1,"")</f>
        <v/>
      </c>
      <c r="AL99" s="32" t="str">
        <f>IF('Merit Badges'!S99="","",1)</f>
        <v/>
      </c>
      <c r="AM99" s="113" t="str">
        <f>IF('Merit Badges'!T99="","",1)</f>
        <v/>
      </c>
      <c r="AN99" s="33" t="str">
        <f>IF('Merit Badges'!U99="","",1)</f>
        <v/>
      </c>
    </row>
    <row r="100" spans="1:40" x14ac:dyDescent="0.3">
      <c r="A100" s="31" t="str">
        <f>IF(Requirements!A100="","",Requirements!A100)</f>
        <v/>
      </c>
      <c r="B100" s="33" t="str">
        <f>IF(Requirements!B100="","",Requirements!B100)</f>
        <v/>
      </c>
      <c r="C100" s="37"/>
      <c r="D100" s="2" t="str">
        <f>IF(A100="","",COUNTA('Merit Badges'!D100:U100))</f>
        <v/>
      </c>
      <c r="E100" s="2" t="str">
        <f>IF(A100="","",COUNTA('Merit Badges'!D100:EM100))</f>
        <v/>
      </c>
      <c r="F100" s="77"/>
      <c r="G100" s="76" t="str">
        <f t="shared" si="11"/>
        <v/>
      </c>
      <c r="H100" s="2" t="str">
        <f t="shared" si="12"/>
        <v/>
      </c>
      <c r="I100" s="79" t="str">
        <f t="shared" si="13"/>
        <v/>
      </c>
      <c r="J100" s="81" t="str">
        <f t="shared" si="14"/>
        <v/>
      </c>
      <c r="K100" s="2" t="str">
        <f t="shared" si="15"/>
        <v/>
      </c>
      <c r="L100" s="80" t="str">
        <f t="shared" si="16"/>
        <v/>
      </c>
      <c r="M100" s="82" t="str">
        <f t="shared" si="17"/>
        <v/>
      </c>
      <c r="N100" s="2" t="str">
        <f t="shared" si="18"/>
        <v/>
      </c>
      <c r="O100" s="2" t="str">
        <f t="shared" si="19"/>
        <v/>
      </c>
      <c r="P100" s="37"/>
      <c r="Q100" s="76" t="str">
        <f>IF('Ranks-Earned'!I100="","",IF($E100&gt;21,IF($E100&lt;=26,$E100,26),""))</f>
        <v/>
      </c>
      <c r="R100" s="76" t="str">
        <f>IF('Ranks-Earned'!J100="","",IF($E100&gt;26,IF($E100&lt;=31,$E100,31),""))</f>
        <v/>
      </c>
      <c r="S100" s="76" t="str">
        <f>IF('Ranks-Earned'!K100="","",IF($E100&gt;31,IF($E100&lt;=36,$E100,36),""))</f>
        <v/>
      </c>
      <c r="T100" s="76" t="str">
        <f>IF('Ranks-Earned'!L100="","",IF($E100&gt;36,IF($E100&lt;=41,$E100,41),""))</f>
        <v/>
      </c>
      <c r="U100" s="76" t="str">
        <f>IF('Ranks-Earned'!M100="","",IF($E100&gt;41,IF($E100&lt;=46,$E100,46),""))</f>
        <v/>
      </c>
      <c r="V100" s="76" t="str">
        <f>IF('Ranks-Earned'!N100="","",IF($E100&gt;46,IF($E100&lt;=51,$E100,51),""))</f>
        <v/>
      </c>
      <c r="W100" s="76" t="str">
        <f>IF('Ranks-Earned'!O100="","",IF($E100&gt;51,IF($E100&lt;=56,$E100,56),""))</f>
        <v/>
      </c>
      <c r="X100" s="76" t="str">
        <f>IF('Ranks-Earned'!P100="","",IF($E100&gt;56,IF($E100&lt;=61,$E100,61),""))</f>
        <v/>
      </c>
      <c r="Y100" s="76" t="str">
        <f>IF('Ranks-Earned'!Q100="","",IF($E100&gt;61,IF($E100&lt;=66,$E100,66),""))</f>
        <v/>
      </c>
      <c r="Z100" s="37"/>
      <c r="AA100" s="31" t="str">
        <f>IF('Merit Badges'!D100="","",1)</f>
        <v/>
      </c>
      <c r="AB100" s="32" t="str">
        <f>IF('Merit Badges'!E100="","",1)</f>
        <v/>
      </c>
      <c r="AC100" s="32" t="str">
        <f>IF('Merit Badges'!F100="","",1)</f>
        <v/>
      </c>
      <c r="AD100" s="32" t="str">
        <f>IF('Merit Badges'!G100="","",1)</f>
        <v/>
      </c>
      <c r="AE100" s="32" t="str">
        <f>IF('Merit Badges'!H100="","",1)</f>
        <v/>
      </c>
      <c r="AF100" s="32" t="str">
        <f>IF('Merit Badges'!I100="","",1)</f>
        <v/>
      </c>
      <c r="AG100" s="32" t="str">
        <f>IF('Merit Badges'!J100="","",1)</f>
        <v/>
      </c>
      <c r="AH100" s="32" t="str">
        <f>IF(COUNTA('Merit Badges'!K100:L100)&gt;=1,1,"")</f>
        <v/>
      </c>
      <c r="AI100" s="32" t="str">
        <f>IF(COUNTA('Merit Badges'!M100:N100)&gt;=1,1,"")</f>
        <v/>
      </c>
      <c r="AJ100" s="32" t="str">
        <f>IF('Merit Badges'!O100="","",1)</f>
        <v/>
      </c>
      <c r="AK100" s="32" t="str">
        <f>IF(COUNTA('Merit Badges'!P100:R100)&gt;=1,1,"")</f>
        <v/>
      </c>
      <c r="AL100" s="32" t="str">
        <f>IF('Merit Badges'!S100="","",1)</f>
        <v/>
      </c>
      <c r="AM100" s="113" t="str">
        <f>IF('Merit Badges'!T100="","",1)</f>
        <v/>
      </c>
      <c r="AN100" s="33" t="str">
        <f>IF('Merit Badges'!U100="","",1)</f>
        <v/>
      </c>
    </row>
    <row r="101" spans="1:40" x14ac:dyDescent="0.3">
      <c r="A101" s="31" t="str">
        <f>IF(Requirements!A101="","",Requirements!A101)</f>
        <v/>
      </c>
      <c r="B101" s="33" t="str">
        <f>IF(Requirements!B101="","",Requirements!B101)</f>
        <v/>
      </c>
      <c r="C101" s="37"/>
      <c r="D101" s="2" t="str">
        <f>IF(A101="","",COUNTA('Merit Badges'!D101:U101))</f>
        <v/>
      </c>
      <c r="E101" s="2" t="str">
        <f>IF(A101="","",COUNTA('Merit Badges'!D101:EM101))</f>
        <v/>
      </c>
      <c r="F101" s="77"/>
      <c r="G101" s="76" t="str">
        <f t="shared" si="11"/>
        <v/>
      </c>
      <c r="H101" s="2" t="str">
        <f t="shared" si="12"/>
        <v/>
      </c>
      <c r="I101" s="79" t="str">
        <f t="shared" si="13"/>
        <v/>
      </c>
      <c r="J101" s="81" t="str">
        <f t="shared" si="14"/>
        <v/>
      </c>
      <c r="K101" s="2" t="str">
        <f t="shared" si="15"/>
        <v/>
      </c>
      <c r="L101" s="80" t="str">
        <f t="shared" si="16"/>
        <v/>
      </c>
      <c r="M101" s="82" t="str">
        <f t="shared" si="17"/>
        <v/>
      </c>
      <c r="N101" s="2" t="str">
        <f t="shared" si="18"/>
        <v/>
      </c>
      <c r="O101" s="2" t="str">
        <f t="shared" si="19"/>
        <v/>
      </c>
      <c r="P101" s="37"/>
      <c r="Q101" s="76" t="str">
        <f>IF('Ranks-Earned'!I101="","",IF($E101&gt;21,IF($E101&lt;=26,$E101,26),""))</f>
        <v/>
      </c>
      <c r="R101" s="76" t="str">
        <f>IF('Ranks-Earned'!J101="","",IF($E101&gt;26,IF($E101&lt;=31,$E101,31),""))</f>
        <v/>
      </c>
      <c r="S101" s="76" t="str">
        <f>IF('Ranks-Earned'!K101="","",IF($E101&gt;31,IF($E101&lt;=36,$E101,36),""))</f>
        <v/>
      </c>
      <c r="T101" s="76" t="str">
        <f>IF('Ranks-Earned'!L101="","",IF($E101&gt;36,IF($E101&lt;=41,$E101,41),""))</f>
        <v/>
      </c>
      <c r="U101" s="76" t="str">
        <f>IF('Ranks-Earned'!M101="","",IF($E101&gt;41,IF($E101&lt;=46,$E101,46),""))</f>
        <v/>
      </c>
      <c r="V101" s="76" t="str">
        <f>IF('Ranks-Earned'!N101="","",IF($E101&gt;46,IF($E101&lt;=51,$E101,51),""))</f>
        <v/>
      </c>
      <c r="W101" s="76" t="str">
        <f>IF('Ranks-Earned'!O101="","",IF($E101&gt;51,IF($E101&lt;=56,$E101,56),""))</f>
        <v/>
      </c>
      <c r="X101" s="76" t="str">
        <f>IF('Ranks-Earned'!P101="","",IF($E101&gt;56,IF($E101&lt;=61,$E101,61),""))</f>
        <v/>
      </c>
      <c r="Y101" s="76" t="str">
        <f>IF('Ranks-Earned'!Q101="","",IF($E101&gt;61,IF($E101&lt;=66,$E101,66),""))</f>
        <v/>
      </c>
      <c r="Z101" s="37"/>
      <c r="AA101" s="31" t="str">
        <f>IF('Merit Badges'!D101="","",1)</f>
        <v/>
      </c>
      <c r="AB101" s="32" t="str">
        <f>IF('Merit Badges'!E101="","",1)</f>
        <v/>
      </c>
      <c r="AC101" s="32" t="str">
        <f>IF('Merit Badges'!F101="","",1)</f>
        <v/>
      </c>
      <c r="AD101" s="32" t="str">
        <f>IF('Merit Badges'!G101="","",1)</f>
        <v/>
      </c>
      <c r="AE101" s="32" t="str">
        <f>IF('Merit Badges'!H101="","",1)</f>
        <v/>
      </c>
      <c r="AF101" s="32" t="str">
        <f>IF('Merit Badges'!I101="","",1)</f>
        <v/>
      </c>
      <c r="AG101" s="32" t="str">
        <f>IF('Merit Badges'!J101="","",1)</f>
        <v/>
      </c>
      <c r="AH101" s="32" t="str">
        <f>IF(COUNTA('Merit Badges'!K101:L101)&gt;=1,1,"")</f>
        <v/>
      </c>
      <c r="AI101" s="32" t="str">
        <f>IF(COUNTA('Merit Badges'!M101:N101)&gt;=1,1,"")</f>
        <v/>
      </c>
      <c r="AJ101" s="32" t="str">
        <f>IF('Merit Badges'!O101="","",1)</f>
        <v/>
      </c>
      <c r="AK101" s="32" t="str">
        <f>IF(COUNTA('Merit Badges'!P101:R101)&gt;=1,1,"")</f>
        <v/>
      </c>
      <c r="AL101" s="32" t="str">
        <f>IF('Merit Badges'!S101="","",1)</f>
        <v/>
      </c>
      <c r="AM101" s="113" t="str">
        <f>IF('Merit Badges'!T101="","",1)</f>
        <v/>
      </c>
      <c r="AN101" s="33" t="str">
        <f>IF('Merit Badges'!U101="","",1)</f>
        <v/>
      </c>
    </row>
    <row r="102" spans="1:40" x14ac:dyDescent="0.3">
      <c r="A102" s="31" t="str">
        <f>IF(Requirements!A102="","",Requirements!A102)</f>
        <v/>
      </c>
      <c r="B102" s="33" t="str">
        <f>IF(Requirements!B102="","",Requirements!B102)</f>
        <v/>
      </c>
      <c r="C102" s="37"/>
      <c r="D102" s="2" t="str">
        <f>IF(A102="","",COUNTA('Merit Badges'!D102:U102))</f>
        <v/>
      </c>
      <c r="E102" s="2" t="str">
        <f>IF(A102="","",COUNTA('Merit Badges'!D102:EM102))</f>
        <v/>
      </c>
      <c r="F102" s="77"/>
      <c r="G102" s="76" t="str">
        <f t="shared" si="11"/>
        <v/>
      </c>
      <c r="H102" s="2" t="str">
        <f t="shared" si="12"/>
        <v/>
      </c>
      <c r="I102" s="79" t="str">
        <f t="shared" si="13"/>
        <v/>
      </c>
      <c r="J102" s="81" t="str">
        <f t="shared" si="14"/>
        <v/>
      </c>
      <c r="K102" s="2" t="str">
        <f t="shared" si="15"/>
        <v/>
      </c>
      <c r="L102" s="80" t="str">
        <f t="shared" si="16"/>
        <v/>
      </c>
      <c r="M102" s="82" t="str">
        <f t="shared" si="17"/>
        <v/>
      </c>
      <c r="N102" s="2" t="str">
        <f t="shared" si="18"/>
        <v/>
      </c>
      <c r="O102" s="2" t="str">
        <f t="shared" si="19"/>
        <v/>
      </c>
      <c r="P102" s="37"/>
      <c r="Q102" s="76" t="str">
        <f>IF('Ranks-Earned'!I102="","",IF($E102&gt;21,IF($E102&lt;=26,$E102,26),""))</f>
        <v/>
      </c>
      <c r="R102" s="76" t="str">
        <f>IF('Ranks-Earned'!J102="","",IF($E102&gt;26,IF($E102&lt;=31,$E102,31),""))</f>
        <v/>
      </c>
      <c r="S102" s="76" t="str">
        <f>IF('Ranks-Earned'!K102="","",IF($E102&gt;31,IF($E102&lt;=36,$E102,36),""))</f>
        <v/>
      </c>
      <c r="T102" s="76" t="str">
        <f>IF('Ranks-Earned'!L102="","",IF($E102&gt;36,IF($E102&lt;=41,$E102,41),""))</f>
        <v/>
      </c>
      <c r="U102" s="76" t="str">
        <f>IF('Ranks-Earned'!M102="","",IF($E102&gt;41,IF($E102&lt;=46,$E102,46),""))</f>
        <v/>
      </c>
      <c r="V102" s="76" t="str">
        <f>IF('Ranks-Earned'!N102="","",IF($E102&gt;46,IF($E102&lt;=51,$E102,51),""))</f>
        <v/>
      </c>
      <c r="W102" s="76" t="str">
        <f>IF('Ranks-Earned'!O102="","",IF($E102&gt;51,IF($E102&lt;=56,$E102,56),""))</f>
        <v/>
      </c>
      <c r="X102" s="76" t="str">
        <f>IF('Ranks-Earned'!P102="","",IF($E102&gt;56,IF($E102&lt;=61,$E102,61),""))</f>
        <v/>
      </c>
      <c r="Y102" s="76" t="str">
        <f>IF('Ranks-Earned'!Q102="","",IF($E102&gt;61,IF($E102&lt;=66,$E102,66),""))</f>
        <v/>
      </c>
      <c r="Z102" s="37"/>
      <c r="AA102" s="31" t="str">
        <f>IF('Merit Badges'!D102="","",1)</f>
        <v/>
      </c>
      <c r="AB102" s="32" t="str">
        <f>IF('Merit Badges'!E102="","",1)</f>
        <v/>
      </c>
      <c r="AC102" s="32" t="str">
        <f>IF('Merit Badges'!F102="","",1)</f>
        <v/>
      </c>
      <c r="AD102" s="32" t="str">
        <f>IF('Merit Badges'!G102="","",1)</f>
        <v/>
      </c>
      <c r="AE102" s="32" t="str">
        <f>IF('Merit Badges'!H102="","",1)</f>
        <v/>
      </c>
      <c r="AF102" s="32" t="str">
        <f>IF('Merit Badges'!I102="","",1)</f>
        <v/>
      </c>
      <c r="AG102" s="32" t="str">
        <f>IF('Merit Badges'!J102="","",1)</f>
        <v/>
      </c>
      <c r="AH102" s="32" t="str">
        <f>IF(COUNTA('Merit Badges'!K102:L102)&gt;=1,1,"")</f>
        <v/>
      </c>
      <c r="AI102" s="32" t="str">
        <f>IF(COUNTA('Merit Badges'!M102:N102)&gt;=1,1,"")</f>
        <v/>
      </c>
      <c r="AJ102" s="32" t="str">
        <f>IF('Merit Badges'!O102="","",1)</f>
        <v/>
      </c>
      <c r="AK102" s="32" t="str">
        <f>IF(COUNTA('Merit Badges'!P102:R102)&gt;=1,1,"")</f>
        <v/>
      </c>
      <c r="AL102" s="32" t="str">
        <f>IF('Merit Badges'!S102="","",1)</f>
        <v/>
      </c>
      <c r="AM102" s="113" t="str">
        <f>IF('Merit Badges'!T102="","",1)</f>
        <v/>
      </c>
      <c r="AN102" s="33" t="str">
        <f>IF('Merit Badges'!U102="","",1)</f>
        <v/>
      </c>
    </row>
    <row r="103" spans="1:40" x14ac:dyDescent="0.3">
      <c r="A103" s="31" t="str">
        <f>IF(Requirements!A103="","",Requirements!A103)</f>
        <v/>
      </c>
      <c r="B103" s="33" t="str">
        <f>IF(Requirements!B103="","",Requirements!B103)</f>
        <v/>
      </c>
      <c r="C103" s="37"/>
      <c r="D103" s="2" t="str">
        <f>IF(A103="","",COUNTA('Merit Badges'!D103:U103))</f>
        <v/>
      </c>
      <c r="E103" s="2" t="str">
        <f>IF(A103="","",COUNTA('Merit Badges'!D103:EM103))</f>
        <v/>
      </c>
      <c r="F103" s="77"/>
      <c r="G103" s="76" t="str">
        <f t="shared" si="11"/>
        <v/>
      </c>
      <c r="H103" s="2" t="str">
        <f t="shared" si="12"/>
        <v/>
      </c>
      <c r="I103" s="79" t="str">
        <f t="shared" si="13"/>
        <v/>
      </c>
      <c r="J103" s="81" t="str">
        <f t="shared" si="14"/>
        <v/>
      </c>
      <c r="K103" s="2" t="str">
        <f t="shared" si="15"/>
        <v/>
      </c>
      <c r="L103" s="80" t="str">
        <f t="shared" si="16"/>
        <v/>
      </c>
      <c r="M103" s="82" t="str">
        <f t="shared" si="17"/>
        <v/>
      </c>
      <c r="N103" s="2" t="str">
        <f t="shared" si="18"/>
        <v/>
      </c>
      <c r="O103" s="2" t="str">
        <f t="shared" si="19"/>
        <v/>
      </c>
      <c r="P103" s="37"/>
      <c r="Q103" s="76" t="str">
        <f>IF('Ranks-Earned'!I103="","",IF($E103&gt;21,IF($E103&lt;=26,$E103,26),""))</f>
        <v/>
      </c>
      <c r="R103" s="76" t="str">
        <f>IF('Ranks-Earned'!J103="","",IF($E103&gt;26,IF($E103&lt;=31,$E103,31),""))</f>
        <v/>
      </c>
      <c r="S103" s="76" t="str">
        <f>IF('Ranks-Earned'!K103="","",IF($E103&gt;31,IF($E103&lt;=36,$E103,36),""))</f>
        <v/>
      </c>
      <c r="T103" s="76" t="str">
        <f>IF('Ranks-Earned'!L103="","",IF($E103&gt;36,IF($E103&lt;=41,$E103,41),""))</f>
        <v/>
      </c>
      <c r="U103" s="76" t="str">
        <f>IF('Ranks-Earned'!M103="","",IF($E103&gt;41,IF($E103&lt;=46,$E103,46),""))</f>
        <v/>
      </c>
      <c r="V103" s="76" t="str">
        <f>IF('Ranks-Earned'!N103="","",IF($E103&gt;46,IF($E103&lt;=51,$E103,51),""))</f>
        <v/>
      </c>
      <c r="W103" s="76" t="str">
        <f>IF('Ranks-Earned'!O103="","",IF($E103&gt;51,IF($E103&lt;=56,$E103,56),""))</f>
        <v/>
      </c>
      <c r="X103" s="76" t="str">
        <f>IF('Ranks-Earned'!P103="","",IF($E103&gt;56,IF($E103&lt;=61,$E103,61),""))</f>
        <v/>
      </c>
      <c r="Y103" s="76" t="str">
        <f>IF('Ranks-Earned'!Q103="","",IF($E103&gt;61,IF($E103&lt;=66,$E103,66),""))</f>
        <v/>
      </c>
      <c r="Z103" s="37"/>
      <c r="AA103" s="31" t="str">
        <f>IF('Merit Badges'!D103="","",1)</f>
        <v/>
      </c>
      <c r="AB103" s="32" t="str">
        <f>IF('Merit Badges'!E103="","",1)</f>
        <v/>
      </c>
      <c r="AC103" s="32" t="str">
        <f>IF('Merit Badges'!F103="","",1)</f>
        <v/>
      </c>
      <c r="AD103" s="32" t="str">
        <f>IF('Merit Badges'!G103="","",1)</f>
        <v/>
      </c>
      <c r="AE103" s="32" t="str">
        <f>IF('Merit Badges'!H103="","",1)</f>
        <v/>
      </c>
      <c r="AF103" s="32" t="str">
        <f>IF('Merit Badges'!I103="","",1)</f>
        <v/>
      </c>
      <c r="AG103" s="32" t="str">
        <f>IF('Merit Badges'!J103="","",1)</f>
        <v/>
      </c>
      <c r="AH103" s="32" t="str">
        <f>IF(COUNTA('Merit Badges'!K103:L103)&gt;=1,1,"")</f>
        <v/>
      </c>
      <c r="AI103" s="32" t="str">
        <f>IF(COUNTA('Merit Badges'!M103:N103)&gt;=1,1,"")</f>
        <v/>
      </c>
      <c r="AJ103" s="32" t="str">
        <f>IF('Merit Badges'!O103="","",1)</f>
        <v/>
      </c>
      <c r="AK103" s="32" t="str">
        <f>IF(COUNTA('Merit Badges'!P103:R103)&gt;=1,1,"")</f>
        <v/>
      </c>
      <c r="AL103" s="32" t="str">
        <f>IF('Merit Badges'!S103="","",1)</f>
        <v/>
      </c>
      <c r="AM103" s="113" t="str">
        <f>IF('Merit Badges'!T103="","",1)</f>
        <v/>
      </c>
      <c r="AN103" s="33" t="str">
        <f>IF('Merit Badges'!U103="","",1)</f>
        <v/>
      </c>
    </row>
    <row r="104" spans="1:40" x14ac:dyDescent="0.3">
      <c r="A104" s="31" t="str">
        <f>IF(Requirements!A104="","",Requirements!A104)</f>
        <v/>
      </c>
      <c r="B104" s="33" t="str">
        <f>IF(Requirements!B104="","",Requirements!B104)</f>
        <v/>
      </c>
      <c r="C104" s="37"/>
      <c r="D104" s="2" t="str">
        <f>IF(A104="","",COUNTA('Merit Badges'!D104:U104))</f>
        <v/>
      </c>
      <c r="E104" s="2" t="str">
        <f>IF(A104="","",COUNTA('Merit Badges'!D104:EM104))</f>
        <v/>
      </c>
      <c r="F104" s="77"/>
      <c r="G104" s="76" t="str">
        <f t="shared" si="11"/>
        <v/>
      </c>
      <c r="H104" s="2" t="str">
        <f t="shared" si="12"/>
        <v/>
      </c>
      <c r="I104" s="79" t="str">
        <f t="shared" si="13"/>
        <v/>
      </c>
      <c r="J104" s="81" t="str">
        <f t="shared" si="14"/>
        <v/>
      </c>
      <c r="K104" s="2" t="str">
        <f t="shared" si="15"/>
        <v/>
      </c>
      <c r="L104" s="80" t="str">
        <f t="shared" si="16"/>
        <v/>
      </c>
      <c r="M104" s="82" t="str">
        <f t="shared" si="17"/>
        <v/>
      </c>
      <c r="N104" s="2" t="str">
        <f t="shared" si="18"/>
        <v/>
      </c>
      <c r="O104" s="2" t="str">
        <f t="shared" si="19"/>
        <v/>
      </c>
      <c r="P104" s="37"/>
      <c r="Q104" s="76" t="str">
        <f>IF('Ranks-Earned'!I104="","",IF($E104&gt;21,IF($E104&lt;=26,$E104,26),""))</f>
        <v/>
      </c>
      <c r="R104" s="76" t="str">
        <f>IF('Ranks-Earned'!J104="","",IF($E104&gt;26,IF($E104&lt;=31,$E104,31),""))</f>
        <v/>
      </c>
      <c r="S104" s="76" t="str">
        <f>IF('Ranks-Earned'!K104="","",IF($E104&gt;31,IF($E104&lt;=36,$E104,36),""))</f>
        <v/>
      </c>
      <c r="T104" s="76" t="str">
        <f>IF('Ranks-Earned'!L104="","",IF($E104&gt;36,IF($E104&lt;=41,$E104,41),""))</f>
        <v/>
      </c>
      <c r="U104" s="76" t="str">
        <f>IF('Ranks-Earned'!M104="","",IF($E104&gt;41,IF($E104&lt;=46,$E104,46),""))</f>
        <v/>
      </c>
      <c r="V104" s="76" t="str">
        <f>IF('Ranks-Earned'!N104="","",IF($E104&gt;46,IF($E104&lt;=51,$E104,51),""))</f>
        <v/>
      </c>
      <c r="W104" s="76" t="str">
        <f>IF('Ranks-Earned'!O104="","",IF($E104&gt;51,IF($E104&lt;=56,$E104,56),""))</f>
        <v/>
      </c>
      <c r="X104" s="76" t="str">
        <f>IF('Ranks-Earned'!P104="","",IF($E104&gt;56,IF($E104&lt;=61,$E104,61),""))</f>
        <v/>
      </c>
      <c r="Y104" s="76" t="str">
        <f>IF('Ranks-Earned'!Q104="","",IF($E104&gt;61,IF($E104&lt;=66,$E104,66),""))</f>
        <v/>
      </c>
      <c r="Z104" s="37"/>
      <c r="AA104" s="31" t="str">
        <f>IF('Merit Badges'!D104="","",1)</f>
        <v/>
      </c>
      <c r="AB104" s="32" t="str">
        <f>IF('Merit Badges'!E104="","",1)</f>
        <v/>
      </c>
      <c r="AC104" s="32" t="str">
        <f>IF('Merit Badges'!F104="","",1)</f>
        <v/>
      </c>
      <c r="AD104" s="32" t="str">
        <f>IF('Merit Badges'!G104="","",1)</f>
        <v/>
      </c>
      <c r="AE104" s="32" t="str">
        <f>IF('Merit Badges'!H104="","",1)</f>
        <v/>
      </c>
      <c r="AF104" s="32" t="str">
        <f>IF('Merit Badges'!I104="","",1)</f>
        <v/>
      </c>
      <c r="AG104" s="32" t="str">
        <f>IF('Merit Badges'!J104="","",1)</f>
        <v/>
      </c>
      <c r="AH104" s="32" t="str">
        <f>IF(COUNTA('Merit Badges'!K104:L104)&gt;=1,1,"")</f>
        <v/>
      </c>
      <c r="AI104" s="32" t="str">
        <f>IF(COUNTA('Merit Badges'!M104:N104)&gt;=1,1,"")</f>
        <v/>
      </c>
      <c r="AJ104" s="32" t="str">
        <f>IF('Merit Badges'!O104="","",1)</f>
        <v/>
      </c>
      <c r="AK104" s="32" t="str">
        <f>IF(COUNTA('Merit Badges'!P104:R104)&gt;=1,1,"")</f>
        <v/>
      </c>
      <c r="AL104" s="32" t="str">
        <f>IF('Merit Badges'!S104="","",1)</f>
        <v/>
      </c>
      <c r="AM104" s="113" t="str">
        <f>IF('Merit Badges'!T104="","",1)</f>
        <v/>
      </c>
      <c r="AN104" s="33" t="str">
        <f>IF('Merit Badges'!U104="","",1)</f>
        <v/>
      </c>
    </row>
    <row r="105" spans="1:40" x14ac:dyDescent="0.3">
      <c r="A105" s="31" t="str">
        <f>IF(Requirements!A105="","",Requirements!A105)</f>
        <v/>
      </c>
      <c r="B105" s="33" t="str">
        <f>IF(Requirements!B105="","",Requirements!B105)</f>
        <v/>
      </c>
      <c r="C105" s="37"/>
      <c r="D105" s="2" t="str">
        <f>IF(A105="","",COUNTA('Merit Badges'!D105:U105))</f>
        <v/>
      </c>
      <c r="E105" s="2" t="str">
        <f>IF(A105="","",COUNTA('Merit Badges'!D105:EM105))</f>
        <v/>
      </c>
      <c r="F105" s="77"/>
      <c r="G105" s="76" t="str">
        <f t="shared" si="11"/>
        <v/>
      </c>
      <c r="H105" s="2" t="str">
        <f t="shared" si="12"/>
        <v/>
      </c>
      <c r="I105" s="79" t="str">
        <f t="shared" si="13"/>
        <v/>
      </c>
      <c r="J105" s="81" t="str">
        <f t="shared" si="14"/>
        <v/>
      </c>
      <c r="K105" s="2" t="str">
        <f t="shared" si="15"/>
        <v/>
      </c>
      <c r="L105" s="80" t="str">
        <f t="shared" si="16"/>
        <v/>
      </c>
      <c r="M105" s="82" t="str">
        <f t="shared" si="17"/>
        <v/>
      </c>
      <c r="N105" s="2" t="str">
        <f t="shared" si="18"/>
        <v/>
      </c>
      <c r="O105" s="2" t="str">
        <f t="shared" si="19"/>
        <v/>
      </c>
      <c r="P105" s="37"/>
      <c r="Q105" s="76" t="str">
        <f>IF('Ranks-Earned'!I105="","",IF($E105&gt;21,IF($E105&lt;=26,$E105,26),""))</f>
        <v/>
      </c>
      <c r="R105" s="76" t="str">
        <f>IF('Ranks-Earned'!J105="","",IF($E105&gt;26,IF($E105&lt;=31,$E105,31),""))</f>
        <v/>
      </c>
      <c r="S105" s="76" t="str">
        <f>IF('Ranks-Earned'!K105="","",IF($E105&gt;31,IF($E105&lt;=36,$E105,36),""))</f>
        <v/>
      </c>
      <c r="T105" s="76" t="str">
        <f>IF('Ranks-Earned'!L105="","",IF($E105&gt;36,IF($E105&lt;=41,$E105,41),""))</f>
        <v/>
      </c>
      <c r="U105" s="76" t="str">
        <f>IF('Ranks-Earned'!M105="","",IF($E105&gt;41,IF($E105&lt;=46,$E105,46),""))</f>
        <v/>
      </c>
      <c r="V105" s="76" t="str">
        <f>IF('Ranks-Earned'!N105="","",IF($E105&gt;46,IF($E105&lt;=51,$E105,51),""))</f>
        <v/>
      </c>
      <c r="W105" s="76" t="str">
        <f>IF('Ranks-Earned'!O105="","",IF($E105&gt;51,IF($E105&lt;=56,$E105,56),""))</f>
        <v/>
      </c>
      <c r="X105" s="76" t="str">
        <f>IF('Ranks-Earned'!P105="","",IF($E105&gt;56,IF($E105&lt;=61,$E105,61),""))</f>
        <v/>
      </c>
      <c r="Y105" s="76" t="str">
        <f>IF('Ranks-Earned'!Q105="","",IF($E105&gt;61,IF($E105&lt;=66,$E105,66),""))</f>
        <v/>
      </c>
      <c r="Z105" s="37"/>
      <c r="AA105" s="31" t="str">
        <f>IF('Merit Badges'!D105="","",1)</f>
        <v/>
      </c>
      <c r="AB105" s="32" t="str">
        <f>IF('Merit Badges'!E105="","",1)</f>
        <v/>
      </c>
      <c r="AC105" s="32" t="str">
        <f>IF('Merit Badges'!F105="","",1)</f>
        <v/>
      </c>
      <c r="AD105" s="32" t="str">
        <f>IF('Merit Badges'!G105="","",1)</f>
        <v/>
      </c>
      <c r="AE105" s="32" t="str">
        <f>IF('Merit Badges'!H105="","",1)</f>
        <v/>
      </c>
      <c r="AF105" s="32" t="str">
        <f>IF('Merit Badges'!I105="","",1)</f>
        <v/>
      </c>
      <c r="AG105" s="32" t="str">
        <f>IF('Merit Badges'!J105="","",1)</f>
        <v/>
      </c>
      <c r="AH105" s="32" t="str">
        <f>IF(COUNTA('Merit Badges'!K105:L105)&gt;=1,1,"")</f>
        <v/>
      </c>
      <c r="AI105" s="32" t="str">
        <f>IF(COUNTA('Merit Badges'!M105:N105)&gt;=1,1,"")</f>
        <v/>
      </c>
      <c r="AJ105" s="32" t="str">
        <f>IF('Merit Badges'!O105="","",1)</f>
        <v/>
      </c>
      <c r="AK105" s="32" t="str">
        <f>IF(COUNTA('Merit Badges'!P105:R105)&gt;=1,1,"")</f>
        <v/>
      </c>
      <c r="AL105" s="32" t="str">
        <f>IF('Merit Badges'!S105="","",1)</f>
        <v/>
      </c>
      <c r="AM105" s="113" t="str">
        <f>IF('Merit Badges'!T105="","",1)</f>
        <v/>
      </c>
      <c r="AN105" s="33" t="str">
        <f>IF('Merit Badges'!U105="","",1)</f>
        <v/>
      </c>
    </row>
    <row r="106" spans="1:40" x14ac:dyDescent="0.3">
      <c r="A106" s="31" t="str">
        <f>IF(Requirements!A106="","",Requirements!A106)</f>
        <v/>
      </c>
      <c r="B106" s="33" t="str">
        <f>IF(Requirements!B106="","",Requirements!B106)</f>
        <v/>
      </c>
      <c r="C106" s="37"/>
      <c r="D106" s="2" t="str">
        <f>IF(A106="","",COUNTA('Merit Badges'!D106:U106))</f>
        <v/>
      </c>
      <c r="E106" s="2" t="str">
        <f>IF(A106="","",COUNTA('Merit Badges'!D106:EM106))</f>
        <v/>
      </c>
      <c r="F106" s="77"/>
      <c r="G106" s="76" t="str">
        <f t="shared" si="11"/>
        <v/>
      </c>
      <c r="H106" s="2" t="str">
        <f t="shared" si="12"/>
        <v/>
      </c>
      <c r="I106" s="79" t="str">
        <f t="shared" si="13"/>
        <v/>
      </c>
      <c r="J106" s="81" t="str">
        <f t="shared" si="14"/>
        <v/>
      </c>
      <c r="K106" s="2" t="str">
        <f t="shared" si="15"/>
        <v/>
      </c>
      <c r="L106" s="80" t="str">
        <f t="shared" si="16"/>
        <v/>
      </c>
      <c r="M106" s="82" t="str">
        <f t="shared" si="17"/>
        <v/>
      </c>
      <c r="N106" s="2" t="str">
        <f t="shared" si="18"/>
        <v/>
      </c>
      <c r="O106" s="2" t="str">
        <f t="shared" si="19"/>
        <v/>
      </c>
      <c r="P106" s="37"/>
      <c r="Q106" s="76" t="str">
        <f>IF('Ranks-Earned'!I106="","",IF($E106&gt;21,IF($E106&lt;=26,$E106,26),""))</f>
        <v/>
      </c>
      <c r="R106" s="76" t="str">
        <f>IF('Ranks-Earned'!J106="","",IF($E106&gt;26,IF($E106&lt;=31,$E106,31),""))</f>
        <v/>
      </c>
      <c r="S106" s="76" t="str">
        <f>IF('Ranks-Earned'!K106="","",IF($E106&gt;31,IF($E106&lt;=36,$E106,36),""))</f>
        <v/>
      </c>
      <c r="T106" s="76" t="str">
        <f>IF('Ranks-Earned'!L106="","",IF($E106&gt;36,IF($E106&lt;=41,$E106,41),""))</f>
        <v/>
      </c>
      <c r="U106" s="76" t="str">
        <f>IF('Ranks-Earned'!M106="","",IF($E106&gt;41,IF($E106&lt;=46,$E106,46),""))</f>
        <v/>
      </c>
      <c r="V106" s="76" t="str">
        <f>IF('Ranks-Earned'!N106="","",IF($E106&gt;46,IF($E106&lt;=51,$E106,51),""))</f>
        <v/>
      </c>
      <c r="W106" s="76" t="str">
        <f>IF('Ranks-Earned'!O106="","",IF($E106&gt;51,IF($E106&lt;=56,$E106,56),""))</f>
        <v/>
      </c>
      <c r="X106" s="76" t="str">
        <f>IF('Ranks-Earned'!P106="","",IF($E106&gt;56,IF($E106&lt;=61,$E106,61),""))</f>
        <v/>
      </c>
      <c r="Y106" s="76" t="str">
        <f>IF('Ranks-Earned'!Q106="","",IF($E106&gt;61,IF($E106&lt;=66,$E106,66),""))</f>
        <v/>
      </c>
      <c r="Z106" s="37"/>
      <c r="AA106" s="31" t="str">
        <f>IF('Merit Badges'!D106="","",1)</f>
        <v/>
      </c>
      <c r="AB106" s="32" t="str">
        <f>IF('Merit Badges'!E106="","",1)</f>
        <v/>
      </c>
      <c r="AC106" s="32" t="str">
        <f>IF('Merit Badges'!F106="","",1)</f>
        <v/>
      </c>
      <c r="AD106" s="32" t="str">
        <f>IF('Merit Badges'!G106="","",1)</f>
        <v/>
      </c>
      <c r="AE106" s="32" t="str">
        <f>IF('Merit Badges'!H106="","",1)</f>
        <v/>
      </c>
      <c r="AF106" s="32" t="str">
        <f>IF('Merit Badges'!I106="","",1)</f>
        <v/>
      </c>
      <c r="AG106" s="32" t="str">
        <f>IF('Merit Badges'!J106="","",1)</f>
        <v/>
      </c>
      <c r="AH106" s="32" t="str">
        <f>IF(COUNTA('Merit Badges'!K106:L106)&gt;=1,1,"")</f>
        <v/>
      </c>
      <c r="AI106" s="32" t="str">
        <f>IF(COUNTA('Merit Badges'!M106:N106)&gt;=1,1,"")</f>
        <v/>
      </c>
      <c r="AJ106" s="32" t="str">
        <f>IF('Merit Badges'!O106="","",1)</f>
        <v/>
      </c>
      <c r="AK106" s="32" t="str">
        <f>IF(COUNTA('Merit Badges'!P106:R106)&gt;=1,1,"")</f>
        <v/>
      </c>
      <c r="AL106" s="32" t="str">
        <f>IF('Merit Badges'!S106="","",1)</f>
        <v/>
      </c>
      <c r="AM106" s="113" t="str">
        <f>IF('Merit Badges'!T106="","",1)</f>
        <v/>
      </c>
      <c r="AN106" s="33" t="str">
        <f>IF('Merit Badges'!U106="","",1)</f>
        <v/>
      </c>
    </row>
    <row r="107" spans="1:40" x14ac:dyDescent="0.3">
      <c r="A107" s="31" t="str">
        <f>IF(Requirements!A107="","",Requirements!A107)</f>
        <v/>
      </c>
      <c r="B107" s="33" t="str">
        <f>IF(Requirements!B107="","",Requirements!B107)</f>
        <v/>
      </c>
      <c r="C107" s="37"/>
      <c r="D107" s="2" t="str">
        <f>IF(A107="","",COUNTA('Merit Badges'!D107:U107))</f>
        <v/>
      </c>
      <c r="E107" s="2" t="str">
        <f>IF(A107="","",COUNTA('Merit Badges'!D107:EM107))</f>
        <v/>
      </c>
      <c r="F107" s="77"/>
      <c r="G107" s="76" t="str">
        <f t="shared" si="11"/>
        <v/>
      </c>
      <c r="H107" s="2" t="str">
        <f t="shared" si="12"/>
        <v/>
      </c>
      <c r="I107" s="79" t="str">
        <f t="shared" si="13"/>
        <v/>
      </c>
      <c r="J107" s="81" t="str">
        <f t="shared" si="14"/>
        <v/>
      </c>
      <c r="K107" s="2" t="str">
        <f t="shared" si="15"/>
        <v/>
      </c>
      <c r="L107" s="80" t="str">
        <f t="shared" si="16"/>
        <v/>
      </c>
      <c r="M107" s="82" t="str">
        <f t="shared" si="17"/>
        <v/>
      </c>
      <c r="N107" s="2" t="str">
        <f t="shared" si="18"/>
        <v/>
      </c>
      <c r="O107" s="2" t="str">
        <f t="shared" si="19"/>
        <v/>
      </c>
      <c r="P107" s="37"/>
      <c r="Q107" s="76" t="str">
        <f>IF('Ranks-Earned'!I107="","",IF($E107&gt;21,IF($E107&lt;=26,$E107,26),""))</f>
        <v/>
      </c>
      <c r="R107" s="76" t="str">
        <f>IF('Ranks-Earned'!J107="","",IF($E107&gt;26,IF($E107&lt;=31,$E107,31),""))</f>
        <v/>
      </c>
      <c r="S107" s="76" t="str">
        <f>IF('Ranks-Earned'!K107="","",IF($E107&gt;31,IF($E107&lt;=36,$E107,36),""))</f>
        <v/>
      </c>
      <c r="T107" s="76" t="str">
        <f>IF('Ranks-Earned'!L107="","",IF($E107&gt;36,IF($E107&lt;=41,$E107,41),""))</f>
        <v/>
      </c>
      <c r="U107" s="76" t="str">
        <f>IF('Ranks-Earned'!M107="","",IF($E107&gt;41,IF($E107&lt;=46,$E107,46),""))</f>
        <v/>
      </c>
      <c r="V107" s="76" t="str">
        <f>IF('Ranks-Earned'!N107="","",IF($E107&gt;46,IF($E107&lt;=51,$E107,51),""))</f>
        <v/>
      </c>
      <c r="W107" s="76" t="str">
        <f>IF('Ranks-Earned'!O107="","",IF($E107&gt;51,IF($E107&lt;=56,$E107,56),""))</f>
        <v/>
      </c>
      <c r="X107" s="76" t="str">
        <f>IF('Ranks-Earned'!P107="","",IF($E107&gt;56,IF($E107&lt;=61,$E107,61),""))</f>
        <v/>
      </c>
      <c r="Y107" s="76" t="str">
        <f>IF('Ranks-Earned'!Q107="","",IF($E107&gt;61,IF($E107&lt;=66,$E107,66),""))</f>
        <v/>
      </c>
      <c r="Z107" s="37"/>
      <c r="AA107" s="31" t="str">
        <f>IF('Merit Badges'!D107="","",1)</f>
        <v/>
      </c>
      <c r="AB107" s="32" t="str">
        <f>IF('Merit Badges'!E107="","",1)</f>
        <v/>
      </c>
      <c r="AC107" s="32" t="str">
        <f>IF('Merit Badges'!F107="","",1)</f>
        <v/>
      </c>
      <c r="AD107" s="32" t="str">
        <f>IF('Merit Badges'!G107="","",1)</f>
        <v/>
      </c>
      <c r="AE107" s="32" t="str">
        <f>IF('Merit Badges'!H107="","",1)</f>
        <v/>
      </c>
      <c r="AF107" s="32" t="str">
        <f>IF('Merit Badges'!I107="","",1)</f>
        <v/>
      </c>
      <c r="AG107" s="32" t="str">
        <f>IF('Merit Badges'!J107="","",1)</f>
        <v/>
      </c>
      <c r="AH107" s="32" t="str">
        <f>IF(COUNTA('Merit Badges'!K107:L107)&gt;=1,1,"")</f>
        <v/>
      </c>
      <c r="AI107" s="32" t="str">
        <f>IF(COUNTA('Merit Badges'!M107:N107)&gt;=1,1,"")</f>
        <v/>
      </c>
      <c r="AJ107" s="32" t="str">
        <f>IF('Merit Badges'!O107="","",1)</f>
        <v/>
      </c>
      <c r="AK107" s="32" t="str">
        <f>IF(COUNTA('Merit Badges'!P107:R107)&gt;=1,1,"")</f>
        <v/>
      </c>
      <c r="AL107" s="32" t="str">
        <f>IF('Merit Badges'!S107="","",1)</f>
        <v/>
      </c>
      <c r="AM107" s="113" t="str">
        <f>IF('Merit Badges'!T107="","",1)</f>
        <v/>
      </c>
      <c r="AN107" s="33" t="str">
        <f>IF('Merit Badges'!U107="","",1)</f>
        <v/>
      </c>
    </row>
    <row r="108" spans="1:40" x14ac:dyDescent="0.3">
      <c r="A108" s="31" t="str">
        <f>IF(Requirements!A108="","",Requirements!A108)</f>
        <v/>
      </c>
      <c r="B108" s="33" t="str">
        <f>IF(Requirements!B108="","",Requirements!B108)</f>
        <v/>
      </c>
      <c r="C108" s="37"/>
      <c r="D108" s="2" t="str">
        <f>IF(A108="","",COUNTA('Merit Badges'!D108:U108))</f>
        <v/>
      </c>
      <c r="E108" s="2" t="str">
        <f>IF(A108="","",COUNTA('Merit Badges'!D108:EM108))</f>
        <v/>
      </c>
      <c r="F108" s="77"/>
      <c r="G108" s="76" t="str">
        <f t="shared" si="11"/>
        <v/>
      </c>
      <c r="H108" s="2" t="str">
        <f t="shared" si="12"/>
        <v/>
      </c>
      <c r="I108" s="79" t="str">
        <f t="shared" si="13"/>
        <v/>
      </c>
      <c r="J108" s="81" t="str">
        <f t="shared" si="14"/>
        <v/>
      </c>
      <c r="K108" s="2" t="str">
        <f t="shared" si="15"/>
        <v/>
      </c>
      <c r="L108" s="80" t="str">
        <f t="shared" si="16"/>
        <v/>
      </c>
      <c r="M108" s="82" t="str">
        <f t="shared" si="17"/>
        <v/>
      </c>
      <c r="N108" s="2" t="str">
        <f t="shared" si="18"/>
        <v/>
      </c>
      <c r="O108" s="2" t="str">
        <f t="shared" si="19"/>
        <v/>
      </c>
      <c r="P108" s="37"/>
      <c r="Q108" s="76" t="str">
        <f>IF('Ranks-Earned'!I108="","",IF($E108&gt;21,IF($E108&lt;=26,$E108,26),""))</f>
        <v/>
      </c>
      <c r="R108" s="76" t="str">
        <f>IF('Ranks-Earned'!J108="","",IF($E108&gt;26,IF($E108&lt;=31,$E108,31),""))</f>
        <v/>
      </c>
      <c r="S108" s="76" t="str">
        <f>IF('Ranks-Earned'!K108="","",IF($E108&gt;31,IF($E108&lt;=36,$E108,36),""))</f>
        <v/>
      </c>
      <c r="T108" s="76" t="str">
        <f>IF('Ranks-Earned'!L108="","",IF($E108&gt;36,IF($E108&lt;=41,$E108,41),""))</f>
        <v/>
      </c>
      <c r="U108" s="76" t="str">
        <f>IF('Ranks-Earned'!M108="","",IF($E108&gt;41,IF($E108&lt;=46,$E108,46),""))</f>
        <v/>
      </c>
      <c r="V108" s="76" t="str">
        <f>IF('Ranks-Earned'!N108="","",IF($E108&gt;46,IF($E108&lt;=51,$E108,51),""))</f>
        <v/>
      </c>
      <c r="W108" s="76" t="str">
        <f>IF('Ranks-Earned'!O108="","",IF($E108&gt;51,IF($E108&lt;=56,$E108,56),""))</f>
        <v/>
      </c>
      <c r="X108" s="76" t="str">
        <f>IF('Ranks-Earned'!P108="","",IF($E108&gt;56,IF($E108&lt;=61,$E108,61),""))</f>
        <v/>
      </c>
      <c r="Y108" s="76" t="str">
        <f>IF('Ranks-Earned'!Q108="","",IF($E108&gt;61,IF($E108&lt;=66,$E108,66),""))</f>
        <v/>
      </c>
      <c r="Z108" s="37"/>
      <c r="AA108" s="31" t="str">
        <f>IF('Merit Badges'!D108="","",1)</f>
        <v/>
      </c>
      <c r="AB108" s="32" t="str">
        <f>IF('Merit Badges'!E108="","",1)</f>
        <v/>
      </c>
      <c r="AC108" s="32" t="str">
        <f>IF('Merit Badges'!F108="","",1)</f>
        <v/>
      </c>
      <c r="AD108" s="32" t="str">
        <f>IF('Merit Badges'!G108="","",1)</f>
        <v/>
      </c>
      <c r="AE108" s="32" t="str">
        <f>IF('Merit Badges'!H108="","",1)</f>
        <v/>
      </c>
      <c r="AF108" s="32" t="str">
        <f>IF('Merit Badges'!I108="","",1)</f>
        <v/>
      </c>
      <c r="AG108" s="32" t="str">
        <f>IF('Merit Badges'!J108="","",1)</f>
        <v/>
      </c>
      <c r="AH108" s="32" t="str">
        <f>IF(COUNTA('Merit Badges'!K108:L108)&gt;=1,1,"")</f>
        <v/>
      </c>
      <c r="AI108" s="32" t="str">
        <f>IF(COUNTA('Merit Badges'!M108:N108)&gt;=1,1,"")</f>
        <v/>
      </c>
      <c r="AJ108" s="32" t="str">
        <f>IF('Merit Badges'!O108="","",1)</f>
        <v/>
      </c>
      <c r="AK108" s="32" t="str">
        <f>IF(COUNTA('Merit Badges'!P108:R108)&gt;=1,1,"")</f>
        <v/>
      </c>
      <c r="AL108" s="32" t="str">
        <f>IF('Merit Badges'!S108="","",1)</f>
        <v/>
      </c>
      <c r="AM108" s="113" t="str">
        <f>IF('Merit Badges'!T108="","",1)</f>
        <v/>
      </c>
      <c r="AN108" s="33" t="str">
        <f>IF('Merit Badges'!U108="","",1)</f>
        <v/>
      </c>
    </row>
    <row r="109" spans="1:40" x14ac:dyDescent="0.3">
      <c r="A109" s="31" t="str">
        <f>IF(Requirements!A109="","",Requirements!A109)</f>
        <v/>
      </c>
      <c r="B109" s="33" t="str">
        <f>IF(Requirements!B109="","",Requirements!B109)</f>
        <v/>
      </c>
      <c r="C109" s="37"/>
      <c r="D109" s="2" t="str">
        <f>IF(A109="","",COUNTA('Merit Badges'!D109:U109))</f>
        <v/>
      </c>
      <c r="E109" s="2" t="str">
        <f>IF(A109="","",COUNTA('Merit Badges'!D109:EM109))</f>
        <v/>
      </c>
      <c r="F109" s="77"/>
      <c r="G109" s="76" t="str">
        <f t="shared" si="11"/>
        <v/>
      </c>
      <c r="H109" s="2" t="str">
        <f t="shared" si="12"/>
        <v/>
      </c>
      <c r="I109" s="79" t="str">
        <f t="shared" si="13"/>
        <v/>
      </c>
      <c r="J109" s="81" t="str">
        <f t="shared" si="14"/>
        <v/>
      </c>
      <c r="K109" s="2" t="str">
        <f t="shared" si="15"/>
        <v/>
      </c>
      <c r="L109" s="80" t="str">
        <f t="shared" si="16"/>
        <v/>
      </c>
      <c r="M109" s="82" t="str">
        <f t="shared" si="17"/>
        <v/>
      </c>
      <c r="N109" s="2" t="str">
        <f t="shared" si="18"/>
        <v/>
      </c>
      <c r="O109" s="2" t="str">
        <f t="shared" si="19"/>
        <v/>
      </c>
      <c r="P109" s="37"/>
      <c r="Q109" s="76" t="str">
        <f>IF('Ranks-Earned'!I109="","",IF($E109&gt;21,IF($E109&lt;=26,$E109,26),""))</f>
        <v/>
      </c>
      <c r="R109" s="76" t="str">
        <f>IF('Ranks-Earned'!J109="","",IF($E109&gt;26,IF($E109&lt;=31,$E109,31),""))</f>
        <v/>
      </c>
      <c r="S109" s="76" t="str">
        <f>IF('Ranks-Earned'!K109="","",IF($E109&gt;31,IF($E109&lt;=36,$E109,36),""))</f>
        <v/>
      </c>
      <c r="T109" s="76" t="str">
        <f>IF('Ranks-Earned'!L109="","",IF($E109&gt;36,IF($E109&lt;=41,$E109,41),""))</f>
        <v/>
      </c>
      <c r="U109" s="76" t="str">
        <f>IF('Ranks-Earned'!M109="","",IF($E109&gt;41,IF($E109&lt;=46,$E109,46),""))</f>
        <v/>
      </c>
      <c r="V109" s="76" t="str">
        <f>IF('Ranks-Earned'!N109="","",IF($E109&gt;46,IF($E109&lt;=51,$E109,51),""))</f>
        <v/>
      </c>
      <c r="W109" s="76" t="str">
        <f>IF('Ranks-Earned'!O109="","",IF($E109&gt;51,IF($E109&lt;=56,$E109,56),""))</f>
        <v/>
      </c>
      <c r="X109" s="76" t="str">
        <f>IF('Ranks-Earned'!P109="","",IF($E109&gt;56,IF($E109&lt;=61,$E109,61),""))</f>
        <v/>
      </c>
      <c r="Y109" s="76" t="str">
        <f>IF('Ranks-Earned'!Q109="","",IF($E109&gt;61,IF($E109&lt;=66,$E109,66),""))</f>
        <v/>
      </c>
      <c r="Z109" s="37"/>
      <c r="AA109" s="31" t="str">
        <f>IF('Merit Badges'!D109="","",1)</f>
        <v/>
      </c>
      <c r="AB109" s="32" t="str">
        <f>IF('Merit Badges'!E109="","",1)</f>
        <v/>
      </c>
      <c r="AC109" s="32" t="str">
        <f>IF('Merit Badges'!F109="","",1)</f>
        <v/>
      </c>
      <c r="AD109" s="32" t="str">
        <f>IF('Merit Badges'!G109="","",1)</f>
        <v/>
      </c>
      <c r="AE109" s="32" t="str">
        <f>IF('Merit Badges'!H109="","",1)</f>
        <v/>
      </c>
      <c r="AF109" s="32" t="str">
        <f>IF('Merit Badges'!I109="","",1)</f>
        <v/>
      </c>
      <c r="AG109" s="32" t="str">
        <f>IF('Merit Badges'!J109="","",1)</f>
        <v/>
      </c>
      <c r="AH109" s="32" t="str">
        <f>IF(COUNTA('Merit Badges'!K109:L109)&gt;=1,1,"")</f>
        <v/>
      </c>
      <c r="AI109" s="32" t="str">
        <f>IF(COUNTA('Merit Badges'!M109:N109)&gt;=1,1,"")</f>
        <v/>
      </c>
      <c r="AJ109" s="32" t="str">
        <f>IF('Merit Badges'!O109="","",1)</f>
        <v/>
      </c>
      <c r="AK109" s="32" t="str">
        <f>IF(COUNTA('Merit Badges'!P109:R109)&gt;=1,1,"")</f>
        <v/>
      </c>
      <c r="AL109" s="32" t="str">
        <f>IF('Merit Badges'!S109="","",1)</f>
        <v/>
      </c>
      <c r="AM109" s="113" t="str">
        <f>IF('Merit Badges'!T109="","",1)</f>
        <v/>
      </c>
      <c r="AN109" s="33" t="str">
        <f>IF('Merit Badges'!U109="","",1)</f>
        <v/>
      </c>
    </row>
    <row r="110" spans="1:40" x14ac:dyDescent="0.3">
      <c r="A110" s="31" t="str">
        <f>IF(Requirements!A110="","",Requirements!A110)</f>
        <v/>
      </c>
      <c r="B110" s="33" t="str">
        <f>IF(Requirements!B110="","",Requirements!B110)</f>
        <v/>
      </c>
      <c r="C110" s="37"/>
      <c r="D110" s="2" t="str">
        <f>IF(A110="","",COUNTA('Merit Badges'!D110:U110))</f>
        <v/>
      </c>
      <c r="E110" s="2" t="str">
        <f>IF(A110="","",COUNTA('Merit Badges'!D110:EM110))</f>
        <v/>
      </c>
      <c r="F110" s="77"/>
      <c r="G110" s="76" t="str">
        <f t="shared" si="11"/>
        <v/>
      </c>
      <c r="H110" s="2" t="str">
        <f t="shared" si="12"/>
        <v/>
      </c>
      <c r="I110" s="79" t="str">
        <f t="shared" si="13"/>
        <v/>
      </c>
      <c r="J110" s="81" t="str">
        <f t="shared" si="14"/>
        <v/>
      </c>
      <c r="K110" s="2" t="str">
        <f t="shared" si="15"/>
        <v/>
      </c>
      <c r="L110" s="80" t="str">
        <f t="shared" si="16"/>
        <v/>
      </c>
      <c r="M110" s="82" t="str">
        <f t="shared" si="17"/>
        <v/>
      </c>
      <c r="N110" s="2" t="str">
        <f t="shared" si="18"/>
        <v/>
      </c>
      <c r="O110" s="2" t="str">
        <f t="shared" si="19"/>
        <v/>
      </c>
      <c r="P110" s="37"/>
      <c r="Q110" s="76" t="str">
        <f>IF('Ranks-Earned'!I110="","",IF($E110&gt;21,IF($E110&lt;=26,$E110,26),""))</f>
        <v/>
      </c>
      <c r="R110" s="76" t="str">
        <f>IF('Ranks-Earned'!J110="","",IF($E110&gt;26,IF($E110&lt;=31,$E110,31),""))</f>
        <v/>
      </c>
      <c r="S110" s="76" t="str">
        <f>IF('Ranks-Earned'!K110="","",IF($E110&gt;31,IF($E110&lt;=36,$E110,36),""))</f>
        <v/>
      </c>
      <c r="T110" s="76" t="str">
        <f>IF('Ranks-Earned'!L110="","",IF($E110&gt;36,IF($E110&lt;=41,$E110,41),""))</f>
        <v/>
      </c>
      <c r="U110" s="76" t="str">
        <f>IF('Ranks-Earned'!M110="","",IF($E110&gt;41,IF($E110&lt;=46,$E110,46),""))</f>
        <v/>
      </c>
      <c r="V110" s="76" t="str">
        <f>IF('Ranks-Earned'!N110="","",IF($E110&gt;46,IF($E110&lt;=51,$E110,51),""))</f>
        <v/>
      </c>
      <c r="W110" s="76" t="str">
        <f>IF('Ranks-Earned'!O110="","",IF($E110&gt;51,IF($E110&lt;=56,$E110,56),""))</f>
        <v/>
      </c>
      <c r="X110" s="76" t="str">
        <f>IF('Ranks-Earned'!P110="","",IF($E110&gt;56,IF($E110&lt;=61,$E110,61),""))</f>
        <v/>
      </c>
      <c r="Y110" s="76" t="str">
        <f>IF('Ranks-Earned'!Q110="","",IF($E110&gt;61,IF($E110&lt;=66,$E110,66),""))</f>
        <v/>
      </c>
      <c r="Z110" s="37"/>
      <c r="AA110" s="31" t="str">
        <f>IF('Merit Badges'!D110="","",1)</f>
        <v/>
      </c>
      <c r="AB110" s="32" t="str">
        <f>IF('Merit Badges'!E110="","",1)</f>
        <v/>
      </c>
      <c r="AC110" s="32" t="str">
        <f>IF('Merit Badges'!F110="","",1)</f>
        <v/>
      </c>
      <c r="AD110" s="32" t="str">
        <f>IF('Merit Badges'!G110="","",1)</f>
        <v/>
      </c>
      <c r="AE110" s="32" t="str">
        <f>IF('Merit Badges'!H110="","",1)</f>
        <v/>
      </c>
      <c r="AF110" s="32" t="str">
        <f>IF('Merit Badges'!I110="","",1)</f>
        <v/>
      </c>
      <c r="AG110" s="32" t="str">
        <f>IF('Merit Badges'!J110="","",1)</f>
        <v/>
      </c>
      <c r="AH110" s="32" t="str">
        <f>IF(COUNTA('Merit Badges'!K110:L110)&gt;=1,1,"")</f>
        <v/>
      </c>
      <c r="AI110" s="32" t="str">
        <f>IF(COUNTA('Merit Badges'!M110:N110)&gt;=1,1,"")</f>
        <v/>
      </c>
      <c r="AJ110" s="32" t="str">
        <f>IF('Merit Badges'!O110="","",1)</f>
        <v/>
      </c>
      <c r="AK110" s="32" t="str">
        <f>IF(COUNTA('Merit Badges'!P110:R110)&gt;=1,1,"")</f>
        <v/>
      </c>
      <c r="AL110" s="32" t="str">
        <f>IF('Merit Badges'!S110="","",1)</f>
        <v/>
      </c>
      <c r="AM110" s="113" t="str">
        <f>IF('Merit Badges'!T110="","",1)</f>
        <v/>
      </c>
      <c r="AN110" s="33" t="str">
        <f>IF('Merit Badges'!U110="","",1)</f>
        <v/>
      </c>
    </row>
    <row r="111" spans="1:40" x14ac:dyDescent="0.3">
      <c r="A111" s="31" t="str">
        <f>IF(Requirements!A111="","",Requirements!A111)</f>
        <v/>
      </c>
      <c r="B111" s="33" t="str">
        <f>IF(Requirements!B111="","",Requirements!B111)</f>
        <v/>
      </c>
      <c r="C111" s="37"/>
      <c r="D111" s="2" t="str">
        <f>IF(A111="","",COUNTA('Merit Badges'!D111:U111))</f>
        <v/>
      </c>
      <c r="E111" s="2" t="str">
        <f>IF(A111="","",COUNTA('Merit Badges'!D111:EM111))</f>
        <v/>
      </c>
      <c r="F111" s="77"/>
      <c r="G111" s="76" t="str">
        <f t="shared" si="11"/>
        <v/>
      </c>
      <c r="H111" s="2" t="str">
        <f t="shared" si="12"/>
        <v/>
      </c>
      <c r="I111" s="79" t="str">
        <f t="shared" si="13"/>
        <v/>
      </c>
      <c r="J111" s="81" t="str">
        <f t="shared" si="14"/>
        <v/>
      </c>
      <c r="K111" s="2" t="str">
        <f t="shared" si="15"/>
        <v/>
      </c>
      <c r="L111" s="80" t="str">
        <f t="shared" si="16"/>
        <v/>
      </c>
      <c r="M111" s="82" t="str">
        <f t="shared" si="17"/>
        <v/>
      </c>
      <c r="N111" s="2" t="str">
        <f t="shared" si="18"/>
        <v/>
      </c>
      <c r="O111" s="2" t="str">
        <f t="shared" si="19"/>
        <v/>
      </c>
      <c r="P111" s="37"/>
      <c r="Q111" s="76" t="str">
        <f>IF('Ranks-Earned'!I111="","",IF($E111&gt;21,IF($E111&lt;=26,$E111,26),""))</f>
        <v/>
      </c>
      <c r="R111" s="76" t="str">
        <f>IF('Ranks-Earned'!J111="","",IF($E111&gt;26,IF($E111&lt;=31,$E111,31),""))</f>
        <v/>
      </c>
      <c r="S111" s="76" t="str">
        <f>IF('Ranks-Earned'!K111="","",IF($E111&gt;31,IF($E111&lt;=36,$E111,36),""))</f>
        <v/>
      </c>
      <c r="T111" s="76" t="str">
        <f>IF('Ranks-Earned'!L111="","",IF($E111&gt;36,IF($E111&lt;=41,$E111,41),""))</f>
        <v/>
      </c>
      <c r="U111" s="76" t="str">
        <f>IF('Ranks-Earned'!M111="","",IF($E111&gt;41,IF($E111&lt;=46,$E111,46),""))</f>
        <v/>
      </c>
      <c r="V111" s="76" t="str">
        <f>IF('Ranks-Earned'!N111="","",IF($E111&gt;46,IF($E111&lt;=51,$E111,51),""))</f>
        <v/>
      </c>
      <c r="W111" s="76" t="str">
        <f>IF('Ranks-Earned'!O111="","",IF($E111&gt;51,IF($E111&lt;=56,$E111,56),""))</f>
        <v/>
      </c>
      <c r="X111" s="76" t="str">
        <f>IF('Ranks-Earned'!P111="","",IF($E111&gt;56,IF($E111&lt;=61,$E111,61),""))</f>
        <v/>
      </c>
      <c r="Y111" s="76" t="str">
        <f>IF('Ranks-Earned'!Q111="","",IF($E111&gt;61,IF($E111&lt;=66,$E111,66),""))</f>
        <v/>
      </c>
      <c r="Z111" s="37"/>
      <c r="AA111" s="31" t="str">
        <f>IF('Merit Badges'!D111="","",1)</f>
        <v/>
      </c>
      <c r="AB111" s="32" t="str">
        <f>IF('Merit Badges'!E111="","",1)</f>
        <v/>
      </c>
      <c r="AC111" s="32" t="str">
        <f>IF('Merit Badges'!F111="","",1)</f>
        <v/>
      </c>
      <c r="AD111" s="32" t="str">
        <f>IF('Merit Badges'!G111="","",1)</f>
        <v/>
      </c>
      <c r="AE111" s="32" t="str">
        <f>IF('Merit Badges'!H111="","",1)</f>
        <v/>
      </c>
      <c r="AF111" s="32" t="str">
        <f>IF('Merit Badges'!I111="","",1)</f>
        <v/>
      </c>
      <c r="AG111" s="32" t="str">
        <f>IF('Merit Badges'!J111="","",1)</f>
        <v/>
      </c>
      <c r="AH111" s="32" t="str">
        <f>IF(COUNTA('Merit Badges'!K111:L111)&gt;=1,1,"")</f>
        <v/>
      </c>
      <c r="AI111" s="32" t="str">
        <f>IF(COUNTA('Merit Badges'!M111:N111)&gt;=1,1,"")</f>
        <v/>
      </c>
      <c r="AJ111" s="32" t="str">
        <f>IF('Merit Badges'!O111="","",1)</f>
        <v/>
      </c>
      <c r="AK111" s="32" t="str">
        <f>IF(COUNTA('Merit Badges'!P111:R111)&gt;=1,1,"")</f>
        <v/>
      </c>
      <c r="AL111" s="32" t="str">
        <f>IF('Merit Badges'!S111="","",1)</f>
        <v/>
      </c>
      <c r="AM111" s="113" t="str">
        <f>IF('Merit Badges'!T111="","",1)</f>
        <v/>
      </c>
      <c r="AN111" s="33" t="str">
        <f>IF('Merit Badges'!U111="","",1)</f>
        <v/>
      </c>
    </row>
    <row r="112" spans="1:40" x14ac:dyDescent="0.3">
      <c r="A112" s="31" t="str">
        <f>IF(Requirements!A112="","",Requirements!A112)</f>
        <v/>
      </c>
      <c r="B112" s="33" t="str">
        <f>IF(Requirements!B112="","",Requirements!B112)</f>
        <v/>
      </c>
      <c r="C112" s="37"/>
      <c r="D112" s="2" t="str">
        <f>IF(A112="","",COUNTA('Merit Badges'!D112:U112))</f>
        <v/>
      </c>
      <c r="E112" s="2" t="str">
        <f>IF(A112="","",COUNTA('Merit Badges'!D112:EM112))</f>
        <v/>
      </c>
      <c r="F112" s="77"/>
      <c r="G112" s="76" t="str">
        <f t="shared" si="11"/>
        <v/>
      </c>
      <c r="H112" s="2" t="str">
        <f t="shared" si="12"/>
        <v/>
      </c>
      <c r="I112" s="79" t="str">
        <f t="shared" si="13"/>
        <v/>
      </c>
      <c r="J112" s="81" t="str">
        <f t="shared" si="14"/>
        <v/>
      </c>
      <c r="K112" s="2" t="str">
        <f t="shared" si="15"/>
        <v/>
      </c>
      <c r="L112" s="80" t="str">
        <f t="shared" si="16"/>
        <v/>
      </c>
      <c r="M112" s="82" t="str">
        <f t="shared" si="17"/>
        <v/>
      </c>
      <c r="N112" s="2" t="str">
        <f t="shared" si="18"/>
        <v/>
      </c>
      <c r="O112" s="2" t="str">
        <f t="shared" si="19"/>
        <v/>
      </c>
      <c r="P112" s="37"/>
      <c r="Q112" s="76" t="str">
        <f>IF('Ranks-Earned'!I112="","",IF($E112&gt;21,IF($E112&lt;=26,$E112,26),""))</f>
        <v/>
      </c>
      <c r="R112" s="76" t="str">
        <f>IF('Ranks-Earned'!J112="","",IF($E112&gt;26,IF($E112&lt;=31,$E112,31),""))</f>
        <v/>
      </c>
      <c r="S112" s="76" t="str">
        <f>IF('Ranks-Earned'!K112="","",IF($E112&gt;31,IF($E112&lt;=36,$E112,36),""))</f>
        <v/>
      </c>
      <c r="T112" s="76" t="str">
        <f>IF('Ranks-Earned'!L112="","",IF($E112&gt;36,IF($E112&lt;=41,$E112,41),""))</f>
        <v/>
      </c>
      <c r="U112" s="76" t="str">
        <f>IF('Ranks-Earned'!M112="","",IF($E112&gt;41,IF($E112&lt;=46,$E112,46),""))</f>
        <v/>
      </c>
      <c r="V112" s="76" t="str">
        <f>IF('Ranks-Earned'!N112="","",IF($E112&gt;46,IF($E112&lt;=51,$E112,51),""))</f>
        <v/>
      </c>
      <c r="W112" s="76" t="str">
        <f>IF('Ranks-Earned'!O112="","",IF($E112&gt;51,IF($E112&lt;=56,$E112,56),""))</f>
        <v/>
      </c>
      <c r="X112" s="76" t="str">
        <f>IF('Ranks-Earned'!P112="","",IF($E112&gt;56,IF($E112&lt;=61,$E112,61),""))</f>
        <v/>
      </c>
      <c r="Y112" s="76" t="str">
        <f>IF('Ranks-Earned'!Q112="","",IF($E112&gt;61,IF($E112&lt;=66,$E112,66),""))</f>
        <v/>
      </c>
      <c r="Z112" s="37"/>
      <c r="AA112" s="31" t="str">
        <f>IF('Merit Badges'!D112="","",1)</f>
        <v/>
      </c>
      <c r="AB112" s="32" t="str">
        <f>IF('Merit Badges'!E112="","",1)</f>
        <v/>
      </c>
      <c r="AC112" s="32" t="str">
        <f>IF('Merit Badges'!F112="","",1)</f>
        <v/>
      </c>
      <c r="AD112" s="32" t="str">
        <f>IF('Merit Badges'!G112="","",1)</f>
        <v/>
      </c>
      <c r="AE112" s="32" t="str">
        <f>IF('Merit Badges'!H112="","",1)</f>
        <v/>
      </c>
      <c r="AF112" s="32" t="str">
        <f>IF('Merit Badges'!I112="","",1)</f>
        <v/>
      </c>
      <c r="AG112" s="32" t="str">
        <f>IF('Merit Badges'!J112="","",1)</f>
        <v/>
      </c>
      <c r="AH112" s="32" t="str">
        <f>IF(COUNTA('Merit Badges'!K112:L112)&gt;=1,1,"")</f>
        <v/>
      </c>
      <c r="AI112" s="32" t="str">
        <f>IF(COUNTA('Merit Badges'!M112:N112)&gt;=1,1,"")</f>
        <v/>
      </c>
      <c r="AJ112" s="32" t="str">
        <f>IF('Merit Badges'!O112="","",1)</f>
        <v/>
      </c>
      <c r="AK112" s="32" t="str">
        <f>IF(COUNTA('Merit Badges'!P112:R112)&gt;=1,1,"")</f>
        <v/>
      </c>
      <c r="AL112" s="32" t="str">
        <f>IF('Merit Badges'!S112="","",1)</f>
        <v/>
      </c>
      <c r="AM112" s="113" t="str">
        <f>IF('Merit Badges'!T112="","",1)</f>
        <v/>
      </c>
      <c r="AN112" s="33" t="str">
        <f>IF('Merit Badges'!U112="","",1)</f>
        <v/>
      </c>
    </row>
    <row r="113" spans="1:40" x14ac:dyDescent="0.3">
      <c r="A113" s="31" t="str">
        <f>IF(Requirements!A113="","",Requirements!A113)</f>
        <v/>
      </c>
      <c r="B113" s="33" t="str">
        <f>IF(Requirements!B113="","",Requirements!B113)</f>
        <v/>
      </c>
      <c r="C113" s="37"/>
      <c r="D113" s="2" t="str">
        <f>IF(A113="","",COUNTA('Merit Badges'!D113:U113))</f>
        <v/>
      </c>
      <c r="E113" s="2" t="str">
        <f>IF(A113="","",COUNTA('Merit Badges'!D113:EM113))</f>
        <v/>
      </c>
      <c r="F113" s="77"/>
      <c r="G113" s="76" t="str">
        <f t="shared" si="11"/>
        <v/>
      </c>
      <c r="H113" s="2" t="str">
        <f t="shared" si="12"/>
        <v/>
      </c>
      <c r="I113" s="79" t="str">
        <f t="shared" si="13"/>
        <v/>
      </c>
      <c r="J113" s="81" t="str">
        <f t="shared" si="14"/>
        <v/>
      </c>
      <c r="K113" s="2" t="str">
        <f t="shared" si="15"/>
        <v/>
      </c>
      <c r="L113" s="80" t="str">
        <f t="shared" si="16"/>
        <v/>
      </c>
      <c r="M113" s="82" t="str">
        <f t="shared" si="17"/>
        <v/>
      </c>
      <c r="N113" s="2" t="str">
        <f t="shared" si="18"/>
        <v/>
      </c>
      <c r="O113" s="2" t="str">
        <f t="shared" si="19"/>
        <v/>
      </c>
      <c r="P113" s="37"/>
      <c r="Q113" s="76" t="str">
        <f>IF('Ranks-Earned'!I113="","",IF($E113&gt;21,IF($E113&lt;=26,$E113,26),""))</f>
        <v/>
      </c>
      <c r="R113" s="76" t="str">
        <f>IF('Ranks-Earned'!J113="","",IF($E113&gt;26,IF($E113&lt;=31,$E113,31),""))</f>
        <v/>
      </c>
      <c r="S113" s="76" t="str">
        <f>IF('Ranks-Earned'!K113="","",IF($E113&gt;31,IF($E113&lt;=36,$E113,36),""))</f>
        <v/>
      </c>
      <c r="T113" s="76" t="str">
        <f>IF('Ranks-Earned'!L113="","",IF($E113&gt;36,IF($E113&lt;=41,$E113,41),""))</f>
        <v/>
      </c>
      <c r="U113" s="76" t="str">
        <f>IF('Ranks-Earned'!M113="","",IF($E113&gt;41,IF($E113&lt;=46,$E113,46),""))</f>
        <v/>
      </c>
      <c r="V113" s="76" t="str">
        <f>IF('Ranks-Earned'!N113="","",IF($E113&gt;46,IF($E113&lt;=51,$E113,51),""))</f>
        <v/>
      </c>
      <c r="W113" s="76" t="str">
        <f>IF('Ranks-Earned'!O113="","",IF($E113&gt;51,IF($E113&lt;=56,$E113,56),""))</f>
        <v/>
      </c>
      <c r="X113" s="76" t="str">
        <f>IF('Ranks-Earned'!P113="","",IF($E113&gt;56,IF($E113&lt;=61,$E113,61),""))</f>
        <v/>
      </c>
      <c r="Y113" s="76" t="str">
        <f>IF('Ranks-Earned'!Q113="","",IF($E113&gt;61,IF($E113&lt;=66,$E113,66),""))</f>
        <v/>
      </c>
      <c r="Z113" s="37"/>
      <c r="AA113" s="31" t="str">
        <f>IF('Merit Badges'!D113="","",1)</f>
        <v/>
      </c>
      <c r="AB113" s="32" t="str">
        <f>IF('Merit Badges'!E113="","",1)</f>
        <v/>
      </c>
      <c r="AC113" s="32" t="str">
        <f>IF('Merit Badges'!F113="","",1)</f>
        <v/>
      </c>
      <c r="AD113" s="32" t="str">
        <f>IF('Merit Badges'!G113="","",1)</f>
        <v/>
      </c>
      <c r="AE113" s="32" t="str">
        <f>IF('Merit Badges'!H113="","",1)</f>
        <v/>
      </c>
      <c r="AF113" s="32" t="str">
        <f>IF('Merit Badges'!I113="","",1)</f>
        <v/>
      </c>
      <c r="AG113" s="32" t="str">
        <f>IF('Merit Badges'!J113="","",1)</f>
        <v/>
      </c>
      <c r="AH113" s="32" t="str">
        <f>IF(COUNTA('Merit Badges'!K113:L113)&gt;=1,1,"")</f>
        <v/>
      </c>
      <c r="AI113" s="32" t="str">
        <f>IF(COUNTA('Merit Badges'!M113:N113)&gt;=1,1,"")</f>
        <v/>
      </c>
      <c r="AJ113" s="32" t="str">
        <f>IF('Merit Badges'!O113="","",1)</f>
        <v/>
      </c>
      <c r="AK113" s="32" t="str">
        <f>IF(COUNTA('Merit Badges'!P113:R113)&gt;=1,1,"")</f>
        <v/>
      </c>
      <c r="AL113" s="32" t="str">
        <f>IF('Merit Badges'!S113="","",1)</f>
        <v/>
      </c>
      <c r="AM113" s="113" t="str">
        <f>IF('Merit Badges'!T113="","",1)</f>
        <v/>
      </c>
      <c r="AN113" s="33" t="str">
        <f>IF('Merit Badges'!U113="","",1)</f>
        <v/>
      </c>
    </row>
    <row r="114" spans="1:40" x14ac:dyDescent="0.3">
      <c r="A114" s="31" t="str">
        <f>IF(Requirements!A114="","",Requirements!A114)</f>
        <v/>
      </c>
      <c r="B114" s="33" t="str">
        <f>IF(Requirements!B114="","",Requirements!B114)</f>
        <v/>
      </c>
      <c r="C114" s="37"/>
      <c r="D114" s="2" t="str">
        <f>IF(A114="","",COUNTA('Merit Badges'!D114:U114))</f>
        <v/>
      </c>
      <c r="E114" s="2" t="str">
        <f>IF(A114="","",COUNTA('Merit Badges'!D114:EM114))</f>
        <v/>
      </c>
      <c r="F114" s="77"/>
      <c r="G114" s="76" t="str">
        <f t="shared" si="11"/>
        <v/>
      </c>
      <c r="H114" s="2" t="str">
        <f t="shared" si="12"/>
        <v/>
      </c>
      <c r="I114" s="79" t="str">
        <f t="shared" si="13"/>
        <v/>
      </c>
      <c r="J114" s="81" t="str">
        <f t="shared" si="14"/>
        <v/>
      </c>
      <c r="K114" s="2" t="str">
        <f t="shared" si="15"/>
        <v/>
      </c>
      <c r="L114" s="80" t="str">
        <f t="shared" si="16"/>
        <v/>
      </c>
      <c r="M114" s="82" t="str">
        <f t="shared" si="17"/>
        <v/>
      </c>
      <c r="N114" s="2" t="str">
        <f t="shared" si="18"/>
        <v/>
      </c>
      <c r="O114" s="2" t="str">
        <f t="shared" si="19"/>
        <v/>
      </c>
      <c r="P114" s="37"/>
      <c r="Q114" s="76" t="str">
        <f>IF('Ranks-Earned'!I114="","",IF($E114&gt;21,IF($E114&lt;=26,$E114,26),""))</f>
        <v/>
      </c>
      <c r="R114" s="76" t="str">
        <f>IF('Ranks-Earned'!J114="","",IF($E114&gt;26,IF($E114&lt;=31,$E114,31),""))</f>
        <v/>
      </c>
      <c r="S114" s="76" t="str">
        <f>IF('Ranks-Earned'!K114="","",IF($E114&gt;31,IF($E114&lt;=36,$E114,36),""))</f>
        <v/>
      </c>
      <c r="T114" s="76" t="str">
        <f>IF('Ranks-Earned'!L114="","",IF($E114&gt;36,IF($E114&lt;=41,$E114,41),""))</f>
        <v/>
      </c>
      <c r="U114" s="76" t="str">
        <f>IF('Ranks-Earned'!M114="","",IF($E114&gt;41,IF($E114&lt;=46,$E114,46),""))</f>
        <v/>
      </c>
      <c r="V114" s="76" t="str">
        <f>IF('Ranks-Earned'!N114="","",IF($E114&gt;46,IF($E114&lt;=51,$E114,51),""))</f>
        <v/>
      </c>
      <c r="W114" s="76" t="str">
        <f>IF('Ranks-Earned'!O114="","",IF($E114&gt;51,IF($E114&lt;=56,$E114,56),""))</f>
        <v/>
      </c>
      <c r="X114" s="76" t="str">
        <f>IF('Ranks-Earned'!P114="","",IF($E114&gt;56,IF($E114&lt;=61,$E114,61),""))</f>
        <v/>
      </c>
      <c r="Y114" s="76" t="str">
        <f>IF('Ranks-Earned'!Q114="","",IF($E114&gt;61,IF($E114&lt;=66,$E114,66),""))</f>
        <v/>
      </c>
      <c r="Z114" s="37"/>
      <c r="AA114" s="31" t="str">
        <f>IF('Merit Badges'!D114="","",1)</f>
        <v/>
      </c>
      <c r="AB114" s="32" t="str">
        <f>IF('Merit Badges'!E114="","",1)</f>
        <v/>
      </c>
      <c r="AC114" s="32" t="str">
        <f>IF('Merit Badges'!F114="","",1)</f>
        <v/>
      </c>
      <c r="AD114" s="32" t="str">
        <f>IF('Merit Badges'!G114="","",1)</f>
        <v/>
      </c>
      <c r="AE114" s="32" t="str">
        <f>IF('Merit Badges'!H114="","",1)</f>
        <v/>
      </c>
      <c r="AF114" s="32" t="str">
        <f>IF('Merit Badges'!I114="","",1)</f>
        <v/>
      </c>
      <c r="AG114" s="32" t="str">
        <f>IF('Merit Badges'!J114="","",1)</f>
        <v/>
      </c>
      <c r="AH114" s="32" t="str">
        <f>IF(COUNTA('Merit Badges'!K114:L114)&gt;=1,1,"")</f>
        <v/>
      </c>
      <c r="AI114" s="32" t="str">
        <f>IF(COUNTA('Merit Badges'!M114:N114)&gt;=1,1,"")</f>
        <v/>
      </c>
      <c r="AJ114" s="32" t="str">
        <f>IF('Merit Badges'!O114="","",1)</f>
        <v/>
      </c>
      <c r="AK114" s="32" t="str">
        <f>IF(COUNTA('Merit Badges'!P114:R114)&gt;=1,1,"")</f>
        <v/>
      </c>
      <c r="AL114" s="32" t="str">
        <f>IF('Merit Badges'!S114="","",1)</f>
        <v/>
      </c>
      <c r="AM114" s="113" t="str">
        <f>IF('Merit Badges'!T114="","",1)</f>
        <v/>
      </c>
      <c r="AN114" s="33" t="str">
        <f>IF('Merit Badges'!U114="","",1)</f>
        <v/>
      </c>
    </row>
    <row r="115" spans="1:40" ht="15" thickBot="1" x14ac:dyDescent="0.35">
      <c r="A115" s="39" t="str">
        <f>IF(Requirements!A115="","",Requirements!A115)</f>
        <v/>
      </c>
      <c r="B115" s="41" t="str">
        <f>IF(Requirements!B115="","",Requirements!B115)</f>
        <v/>
      </c>
      <c r="C115" s="83"/>
      <c r="D115" s="38" t="str">
        <f>IF(A115="","",COUNTA('Merit Badges'!D115:U115))</f>
        <v/>
      </c>
      <c r="E115" s="38" t="str">
        <f>IF(A115="","",COUNTA('Merit Badges'!D115:EM115))</f>
        <v/>
      </c>
      <c r="F115" s="78"/>
      <c r="G115" s="84" t="str">
        <f t="shared" si="11"/>
        <v/>
      </c>
      <c r="H115" s="38" t="str">
        <f t="shared" si="12"/>
        <v/>
      </c>
      <c r="I115" s="85" t="str">
        <f t="shared" si="13"/>
        <v/>
      </c>
      <c r="J115" s="86" t="str">
        <f t="shared" si="14"/>
        <v/>
      </c>
      <c r="K115" s="38" t="str">
        <f t="shared" si="15"/>
        <v/>
      </c>
      <c r="L115" s="87" t="str">
        <f t="shared" si="16"/>
        <v/>
      </c>
      <c r="M115" s="86" t="str">
        <f t="shared" si="17"/>
        <v/>
      </c>
      <c r="N115" s="38" t="str">
        <f t="shared" si="18"/>
        <v/>
      </c>
      <c r="O115" s="38" t="str">
        <f t="shared" si="19"/>
        <v/>
      </c>
      <c r="P115" s="83"/>
      <c r="Q115" s="84" t="str">
        <f>IF('Ranks-Earned'!I115="","",IF($E115&gt;21,IF($E115&lt;=26,$E115,26),""))</f>
        <v/>
      </c>
      <c r="R115" s="84" t="str">
        <f>IF('Ranks-Earned'!J115="","",IF($E115&gt;26,IF($E115&lt;=31,$E115,31),""))</f>
        <v/>
      </c>
      <c r="S115" s="84" t="str">
        <f>IF('Ranks-Earned'!K115="","",IF($E115&gt;31,IF($E115&lt;=36,$E115,36),""))</f>
        <v/>
      </c>
      <c r="T115" s="84" t="str">
        <f>IF('Ranks-Earned'!L115="","",IF($E115&gt;36,IF($E115&lt;=41,$E115,41),""))</f>
        <v/>
      </c>
      <c r="U115" s="84" t="str">
        <f>IF('Ranks-Earned'!M115="","",IF($E115&gt;41,IF($E115&lt;=46,$E115,46),""))</f>
        <v/>
      </c>
      <c r="V115" s="84" t="str">
        <f>IF('Ranks-Earned'!N115="","",IF($E115&gt;46,IF($E115&lt;=51,$E115,51),""))</f>
        <v/>
      </c>
      <c r="W115" s="84" t="str">
        <f>IF('Ranks-Earned'!O115="","",IF($E115&gt;51,IF($E115&lt;=56,$E115,56),""))</f>
        <v/>
      </c>
      <c r="X115" s="84" t="str">
        <f>IF('Ranks-Earned'!P115="","",IF($E115&gt;56,IF($E115&lt;=61,$E115,61),""))</f>
        <v/>
      </c>
      <c r="Y115" s="84" t="str">
        <f>IF('Ranks-Earned'!Q115="","",IF($E115&gt;61,IF($E115&lt;=66,$E115,66),""))</f>
        <v/>
      </c>
      <c r="Z115" s="83"/>
      <c r="AA115" s="39" t="str">
        <f>IF('Merit Badges'!D115="","",1)</f>
        <v/>
      </c>
      <c r="AB115" s="40" t="str">
        <f>IF('Merit Badges'!E115="","",1)</f>
        <v/>
      </c>
      <c r="AC115" s="40" t="str">
        <f>IF('Merit Badges'!F115="","",1)</f>
        <v/>
      </c>
      <c r="AD115" s="40" t="str">
        <f>IF('Merit Badges'!G115="","",1)</f>
        <v/>
      </c>
      <c r="AE115" s="40" t="str">
        <f>IF('Merit Badges'!H115="","",1)</f>
        <v/>
      </c>
      <c r="AF115" s="40" t="str">
        <f>IF('Merit Badges'!I115="","",1)</f>
        <v/>
      </c>
      <c r="AG115" s="40" t="str">
        <f>IF('Merit Badges'!J115="","",1)</f>
        <v/>
      </c>
      <c r="AH115" s="40" t="str">
        <f>IF(COUNTA('Merit Badges'!K115:L115)&gt;=1,1,"")</f>
        <v/>
      </c>
      <c r="AI115" s="40" t="str">
        <f>IF(COUNTA('Merit Badges'!M115:N115)&gt;=1,1,"")</f>
        <v/>
      </c>
      <c r="AJ115" s="40" t="str">
        <f>IF('Merit Badges'!O115="","",1)</f>
        <v/>
      </c>
      <c r="AK115" s="40" t="str">
        <f>IF(COUNTA('Merit Badges'!P115:R115)&gt;=1,1,"")</f>
        <v/>
      </c>
      <c r="AL115" s="40" t="str">
        <f>IF('Merit Badges'!S115="","",1)</f>
        <v/>
      </c>
      <c r="AM115" s="116" t="str">
        <f>IF('Merit Badges'!T115="","",1)</f>
        <v/>
      </c>
      <c r="AN115" s="41" t="str">
        <f>IF('Merit Badges'!U115="","",1)</f>
        <v/>
      </c>
    </row>
  </sheetData>
  <sheetProtection sheet="1" formatRows="0"/>
  <mergeCells count="39">
    <mergeCell ref="AN3:AN4"/>
    <mergeCell ref="N2:N4"/>
    <mergeCell ref="AH3:AH4"/>
    <mergeCell ref="AI3:AI4"/>
    <mergeCell ref="AJ3:AJ4"/>
    <mergeCell ref="AK3:AK4"/>
    <mergeCell ref="AL3:AL4"/>
    <mergeCell ref="AM3:AM4"/>
    <mergeCell ref="AB3:AB4"/>
    <mergeCell ref="AC3:AC4"/>
    <mergeCell ref="AE3:AE4"/>
    <mergeCell ref="AF3:AF4"/>
    <mergeCell ref="AD3:AD4"/>
    <mergeCell ref="AG3:AG4"/>
    <mergeCell ref="AA3:AA4"/>
    <mergeCell ref="K2:K4"/>
    <mergeCell ref="W2:W4"/>
    <mergeCell ref="X2:X4"/>
    <mergeCell ref="Y2:Y4"/>
    <mergeCell ref="Q1:Y1"/>
    <mergeCell ref="T2:T4"/>
    <mergeCell ref="U2:U4"/>
    <mergeCell ref="V2:V4"/>
    <mergeCell ref="AA1:AN1"/>
    <mergeCell ref="D1:D4"/>
    <mergeCell ref="E1:E4"/>
    <mergeCell ref="Q2:Q4"/>
    <mergeCell ref="R2:R4"/>
    <mergeCell ref="S2:S4"/>
    <mergeCell ref="G1:I1"/>
    <mergeCell ref="J1:L1"/>
    <mergeCell ref="M1:O1"/>
    <mergeCell ref="G2:G4"/>
    <mergeCell ref="J2:J4"/>
    <mergeCell ref="L2:L4"/>
    <mergeCell ref="M2:M4"/>
    <mergeCell ref="O2:O4"/>
    <mergeCell ref="I2:I4"/>
    <mergeCell ref="H2:H4"/>
  </mergeCells>
  <conditionalFormatting sqref="G5">
    <cfRule type="cellIs" dxfId="41" priority="37" operator="equal">
      <formula>4</formula>
    </cfRule>
  </conditionalFormatting>
  <conditionalFormatting sqref="H5">
    <cfRule type="cellIs" dxfId="40" priority="36" operator="equal">
      <formula>2</formula>
    </cfRule>
  </conditionalFormatting>
  <conditionalFormatting sqref="I5">
    <cfRule type="cellIs" dxfId="39" priority="35" operator="equal">
      <formula>6</formula>
    </cfRule>
  </conditionalFormatting>
  <conditionalFormatting sqref="J5">
    <cfRule type="cellIs" dxfId="38" priority="34" operator="equal">
      <formula>7</formula>
    </cfRule>
  </conditionalFormatting>
  <conditionalFormatting sqref="K5">
    <cfRule type="cellIs" dxfId="37" priority="33" operator="equal">
      <formula>4</formula>
    </cfRule>
  </conditionalFormatting>
  <conditionalFormatting sqref="L5">
    <cfRule type="cellIs" dxfId="36" priority="32" operator="equal">
      <formula>11</formula>
    </cfRule>
  </conditionalFormatting>
  <conditionalFormatting sqref="M5">
    <cfRule type="cellIs" dxfId="35" priority="31" operator="equal">
      <formula>14</formula>
    </cfRule>
  </conditionalFormatting>
  <conditionalFormatting sqref="N5">
    <cfRule type="cellIs" dxfId="34" priority="30" operator="equal">
      <formula>7</formula>
    </cfRule>
  </conditionalFormatting>
  <conditionalFormatting sqref="O5">
    <cfRule type="cellIs" dxfId="33" priority="29" operator="equal">
      <formula>21</formula>
    </cfRule>
  </conditionalFormatting>
  <conditionalFormatting sqref="Q5">
    <cfRule type="cellIs" dxfId="32" priority="28" operator="equal">
      <formula>26</formula>
    </cfRule>
  </conditionalFormatting>
  <conditionalFormatting sqref="R5">
    <cfRule type="cellIs" dxfId="31" priority="27" operator="equal">
      <formula>31</formula>
    </cfRule>
  </conditionalFormatting>
  <conditionalFormatting sqref="S5">
    <cfRule type="cellIs" dxfId="30" priority="26" operator="equal">
      <formula>36</formula>
    </cfRule>
  </conditionalFormatting>
  <conditionalFormatting sqref="T5">
    <cfRule type="cellIs" dxfId="29" priority="25" operator="equal">
      <formula>41</formula>
    </cfRule>
  </conditionalFormatting>
  <conditionalFormatting sqref="U5">
    <cfRule type="cellIs" dxfId="28" priority="24" operator="equal">
      <formula>46</formula>
    </cfRule>
  </conditionalFormatting>
  <conditionalFormatting sqref="V5">
    <cfRule type="cellIs" dxfId="27" priority="23" operator="equal">
      <formula>51</formula>
    </cfRule>
  </conditionalFormatting>
  <conditionalFormatting sqref="W5">
    <cfRule type="cellIs" dxfId="26" priority="22" operator="equal">
      <formula>56</formula>
    </cfRule>
  </conditionalFormatting>
  <conditionalFormatting sqref="X5">
    <cfRule type="cellIs" dxfId="25" priority="21" operator="equal">
      <formula>61</formula>
    </cfRule>
  </conditionalFormatting>
  <conditionalFormatting sqref="Y5">
    <cfRule type="cellIs" dxfId="24" priority="20" operator="equal">
      <formula>66</formula>
    </cfRule>
  </conditionalFormatting>
  <conditionalFormatting sqref="G6:G115">
    <cfRule type="cellIs" dxfId="23" priority="19" operator="equal">
      <formula>4</formula>
    </cfRule>
  </conditionalFormatting>
  <conditionalFormatting sqref="H6:H115">
    <cfRule type="cellIs" dxfId="22" priority="18" operator="equal">
      <formula>2</formula>
    </cfRule>
  </conditionalFormatting>
  <conditionalFormatting sqref="I6:I115">
    <cfRule type="cellIs" dxfId="21" priority="17" operator="equal">
      <formula>6</formula>
    </cfRule>
  </conditionalFormatting>
  <conditionalFormatting sqref="J6:J115">
    <cfRule type="cellIs" dxfId="20" priority="16" operator="equal">
      <formula>7</formula>
    </cfRule>
  </conditionalFormatting>
  <conditionalFormatting sqref="K6:K115">
    <cfRule type="cellIs" dxfId="19" priority="15" operator="equal">
      <formula>4</formula>
    </cfRule>
  </conditionalFormatting>
  <conditionalFormatting sqref="L6:L115">
    <cfRule type="cellIs" dxfId="18" priority="14" operator="equal">
      <formula>11</formula>
    </cfRule>
  </conditionalFormatting>
  <conditionalFormatting sqref="N6:N115">
    <cfRule type="cellIs" dxfId="17" priority="12" operator="equal">
      <formula>7</formula>
    </cfRule>
  </conditionalFormatting>
  <conditionalFormatting sqref="O6:O115">
    <cfRule type="cellIs" dxfId="16" priority="11" operator="equal">
      <formula>21</formula>
    </cfRule>
  </conditionalFormatting>
  <conditionalFormatting sqref="Q6:Q115">
    <cfRule type="cellIs" dxfId="15" priority="10" operator="equal">
      <formula>26</formula>
    </cfRule>
  </conditionalFormatting>
  <conditionalFormatting sqref="R6:R115">
    <cfRule type="cellIs" dxfId="14" priority="9" operator="equal">
      <formula>31</formula>
    </cfRule>
  </conditionalFormatting>
  <conditionalFormatting sqref="S6:S115">
    <cfRule type="cellIs" dxfId="13" priority="8" operator="equal">
      <formula>36</formula>
    </cfRule>
  </conditionalFormatting>
  <conditionalFormatting sqref="T6:T115">
    <cfRule type="cellIs" dxfId="12" priority="7" operator="equal">
      <formula>41</formula>
    </cfRule>
  </conditionalFormatting>
  <conditionalFormatting sqref="U6:U115">
    <cfRule type="cellIs" dxfId="11" priority="6" operator="equal">
      <formula>46</formula>
    </cfRule>
  </conditionalFormatting>
  <conditionalFormatting sqref="V6:V115">
    <cfRule type="cellIs" dxfId="10" priority="5" operator="equal">
      <formula>51</formula>
    </cfRule>
  </conditionalFormatting>
  <conditionalFormatting sqref="W6:W115">
    <cfRule type="cellIs" dxfId="9" priority="4" operator="equal">
      <formula>56</formula>
    </cfRule>
  </conditionalFormatting>
  <conditionalFormatting sqref="X6:X115">
    <cfRule type="cellIs" dxfId="8" priority="3" operator="equal">
      <formula>61</formula>
    </cfRule>
  </conditionalFormatting>
  <conditionalFormatting sqref="Y6:Y115">
    <cfRule type="cellIs" dxfId="7" priority="2" operator="equal">
      <formula>66</formula>
    </cfRule>
  </conditionalFormatting>
  <conditionalFormatting sqref="M6:M115">
    <cfRule type="cellIs" dxfId="6" priority="1" operator="equal">
      <formula>14</formula>
    </cfRule>
  </conditionalFormatting>
  <pageMargins left="0.7" right="0.7" top="0.75" bottom="0.75" header="0.3" footer="0.3"/>
  <pageSetup scale="97" pageOrder="overThenDown" orientation="landscape" r:id="rId1"/>
  <rowBreaks count="4" manualBreakCount="4">
    <brk id="26" max="39" man="1"/>
    <brk id="48" max="39" man="1"/>
    <brk id="70" max="39" man="1"/>
    <brk id="92" max="39" man="1"/>
  </rowBreaks>
  <colBreaks count="1" manualBreakCount="1">
    <brk id="26"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897C1-AA06-45FD-8773-E62753EEB5E7}">
  <dimension ref="A1:AV115"/>
  <sheetViews>
    <sheetView showGridLines="0" zoomScaleNormal="100" workbookViewId="0">
      <pane xSplit="2" ySplit="4" topLeftCell="C5" activePane="bottomRight" state="frozen"/>
      <selection pane="topRight" activeCell="C1" sqref="C1"/>
      <selection pane="bottomLeft" activeCell="A5" sqref="A5"/>
      <selection pane="bottomRight" activeCell="C5" sqref="C5"/>
    </sheetView>
  </sheetViews>
  <sheetFormatPr defaultRowHeight="14.4" x14ac:dyDescent="0.3"/>
  <cols>
    <col min="1" max="2" width="16.6640625" customWidth="1"/>
    <col min="3" max="33" width="5.6640625" customWidth="1"/>
    <col min="34" max="41" width="5.6640625" style="104" customWidth="1"/>
    <col min="42" max="48" width="5.6640625" customWidth="1"/>
    <col min="49" max="110" width="3.6640625" bestFit="1" customWidth="1"/>
    <col min="111" max="148" width="4" bestFit="1" customWidth="1"/>
  </cols>
  <sheetData>
    <row r="1" spans="1:48" ht="15" customHeight="1" thickBot="1" x14ac:dyDescent="0.35">
      <c r="B1" s="107"/>
      <c r="C1" s="347" t="s">
        <v>241</v>
      </c>
      <c r="D1" s="349" t="s">
        <v>235</v>
      </c>
      <c r="E1" s="349"/>
      <c r="F1" s="349"/>
      <c r="G1" s="349"/>
      <c r="H1" s="349"/>
      <c r="I1" s="349"/>
      <c r="J1" s="349"/>
      <c r="K1" s="349"/>
      <c r="L1" s="349"/>
      <c r="M1" s="349"/>
      <c r="N1" s="349"/>
      <c r="O1" s="349"/>
      <c r="P1" s="349" t="s">
        <v>236</v>
      </c>
      <c r="Q1" s="349"/>
      <c r="R1" s="349"/>
      <c r="S1" s="349"/>
      <c r="T1" s="349"/>
      <c r="U1" s="347" t="s">
        <v>242</v>
      </c>
      <c r="V1" s="349" t="s">
        <v>276</v>
      </c>
      <c r="W1" s="349"/>
      <c r="X1" s="349" t="s">
        <v>237</v>
      </c>
      <c r="Y1" s="349"/>
      <c r="Z1" s="349"/>
      <c r="AA1" s="349"/>
      <c r="AB1" s="349"/>
      <c r="AC1" s="349"/>
      <c r="AD1" s="349"/>
      <c r="AE1" s="349"/>
      <c r="AF1" s="349"/>
      <c r="AG1" s="349" t="s">
        <v>238</v>
      </c>
      <c r="AH1" s="349"/>
      <c r="AI1" s="349"/>
      <c r="AJ1" s="349"/>
      <c r="AK1" s="349"/>
      <c r="AL1" s="349" t="s">
        <v>239</v>
      </c>
      <c r="AM1" s="349"/>
      <c r="AN1" s="349" t="s">
        <v>240</v>
      </c>
      <c r="AO1" s="349"/>
      <c r="AP1" s="349"/>
      <c r="AQ1" s="347" t="s">
        <v>243</v>
      </c>
      <c r="AR1" s="347" t="s">
        <v>244</v>
      </c>
      <c r="AS1" s="347" t="s">
        <v>245</v>
      </c>
      <c r="AT1" s="347" t="s">
        <v>246</v>
      </c>
      <c r="AU1" s="347" t="s">
        <v>247</v>
      </c>
      <c r="AV1" s="347" t="s">
        <v>248</v>
      </c>
    </row>
    <row r="2" spans="1:48" s="42" customFormat="1" ht="45" customHeight="1" thickBot="1" x14ac:dyDescent="0.35">
      <c r="A2" t="s">
        <v>57</v>
      </c>
      <c r="B2" s="219"/>
      <c r="C2" s="347"/>
      <c r="D2" s="347" t="s">
        <v>249</v>
      </c>
      <c r="E2" s="347" t="s">
        <v>250</v>
      </c>
      <c r="F2" s="347" t="s">
        <v>251</v>
      </c>
      <c r="G2" s="347" t="s">
        <v>275</v>
      </c>
      <c r="H2" s="347" t="s">
        <v>252</v>
      </c>
      <c r="I2" s="347" t="s">
        <v>253</v>
      </c>
      <c r="J2" s="347" t="s">
        <v>254</v>
      </c>
      <c r="K2" s="347" t="s">
        <v>255</v>
      </c>
      <c r="L2" s="347" t="s">
        <v>256</v>
      </c>
      <c r="M2" s="347" t="s">
        <v>257</v>
      </c>
      <c r="N2" s="347" t="s">
        <v>279</v>
      </c>
      <c r="O2" s="347" t="s">
        <v>280</v>
      </c>
      <c r="P2" s="347" t="s">
        <v>106</v>
      </c>
      <c r="Q2" s="347" t="s">
        <v>110</v>
      </c>
      <c r="R2" s="347" t="s">
        <v>258</v>
      </c>
      <c r="S2" s="347" t="s">
        <v>259</v>
      </c>
      <c r="T2" s="347" t="s">
        <v>260</v>
      </c>
      <c r="U2" s="347"/>
      <c r="V2" s="349"/>
      <c r="W2" s="349"/>
      <c r="X2" s="347" t="s">
        <v>261</v>
      </c>
      <c r="Y2" s="347" t="s">
        <v>262</v>
      </c>
      <c r="Z2" s="347" t="s">
        <v>263</v>
      </c>
      <c r="AA2" s="347" t="s">
        <v>264</v>
      </c>
      <c r="AB2" s="347" t="s">
        <v>265</v>
      </c>
      <c r="AC2" s="347" t="s">
        <v>266</v>
      </c>
      <c r="AD2" s="347" t="s">
        <v>267</v>
      </c>
      <c r="AE2" s="347" t="s">
        <v>268</v>
      </c>
      <c r="AF2" s="347" t="s">
        <v>269</v>
      </c>
      <c r="AG2" s="347" t="s">
        <v>270</v>
      </c>
      <c r="AH2" s="347" t="s">
        <v>271</v>
      </c>
      <c r="AI2" s="347" t="s">
        <v>272</v>
      </c>
      <c r="AJ2" s="347" t="s">
        <v>273</v>
      </c>
      <c r="AK2" s="347" t="s">
        <v>274</v>
      </c>
      <c r="AL2" s="349"/>
      <c r="AM2" s="349"/>
      <c r="AN2" s="349"/>
      <c r="AO2" s="349"/>
      <c r="AP2" s="349"/>
      <c r="AQ2" s="347"/>
      <c r="AR2" s="347"/>
      <c r="AS2" s="347"/>
      <c r="AT2" s="347"/>
      <c r="AU2" s="347"/>
      <c r="AV2" s="347"/>
    </row>
    <row r="3" spans="1:48" ht="150" customHeight="1" thickBot="1" x14ac:dyDescent="0.35">
      <c r="A3" s="108"/>
      <c r="B3" s="109"/>
      <c r="C3" s="347"/>
      <c r="D3" s="347"/>
      <c r="E3" s="347"/>
      <c r="F3" s="347"/>
      <c r="G3" s="347"/>
      <c r="H3" s="347"/>
      <c r="I3" s="347"/>
      <c r="J3" s="347"/>
      <c r="K3" s="347"/>
      <c r="L3" s="347"/>
      <c r="M3" s="347"/>
      <c r="N3" s="347"/>
      <c r="O3" s="347"/>
      <c r="P3" s="347"/>
      <c r="Q3" s="347"/>
      <c r="R3" s="347"/>
      <c r="S3" s="347"/>
      <c r="T3" s="347"/>
      <c r="U3" s="347"/>
      <c r="V3" s="347" t="s">
        <v>277</v>
      </c>
      <c r="W3" s="347" t="s">
        <v>278</v>
      </c>
      <c r="X3" s="347"/>
      <c r="Y3" s="347"/>
      <c r="Z3" s="347"/>
      <c r="AA3" s="347"/>
      <c r="AB3" s="347"/>
      <c r="AC3" s="347"/>
      <c r="AD3" s="347"/>
      <c r="AE3" s="347"/>
      <c r="AF3" s="347"/>
      <c r="AG3" s="347"/>
      <c r="AH3" s="347"/>
      <c r="AI3" s="347"/>
      <c r="AJ3" s="347"/>
      <c r="AK3" s="347"/>
      <c r="AL3" s="347" t="s">
        <v>310</v>
      </c>
      <c r="AM3" s="347" t="s">
        <v>311</v>
      </c>
      <c r="AN3" s="347" t="s">
        <v>312</v>
      </c>
      <c r="AO3" s="347" t="s">
        <v>313</v>
      </c>
      <c r="AP3" s="347" t="s">
        <v>314</v>
      </c>
      <c r="AQ3" s="347"/>
      <c r="AR3" s="347"/>
      <c r="AS3" s="347"/>
      <c r="AT3" s="347"/>
      <c r="AU3" s="347"/>
      <c r="AV3" s="347"/>
    </row>
    <row r="4" spans="1:48" ht="15" thickBot="1" x14ac:dyDescent="0.35">
      <c r="A4" s="8" t="s">
        <v>55</v>
      </c>
      <c r="B4" s="9" t="s">
        <v>56</v>
      </c>
      <c r="C4" s="348"/>
      <c r="D4" s="348"/>
      <c r="E4" s="348"/>
      <c r="F4" s="348"/>
      <c r="G4" s="348"/>
      <c r="H4" s="348"/>
      <c r="I4" s="348"/>
      <c r="J4" s="348"/>
      <c r="K4" s="348"/>
      <c r="L4" s="348"/>
      <c r="M4" s="348"/>
      <c r="N4" s="348"/>
      <c r="O4" s="348"/>
      <c r="P4" s="348"/>
      <c r="Q4" s="348"/>
      <c r="R4" s="348"/>
      <c r="S4" s="348"/>
      <c r="T4" s="348"/>
      <c r="U4" s="348"/>
      <c r="V4" s="348"/>
      <c r="W4" s="348"/>
      <c r="X4" s="348"/>
      <c r="Y4" s="348"/>
      <c r="Z4" s="348"/>
      <c r="AA4" s="348"/>
      <c r="AB4" s="348"/>
      <c r="AC4" s="348"/>
      <c r="AD4" s="348"/>
      <c r="AE4" s="348"/>
      <c r="AF4" s="348"/>
      <c r="AG4" s="348"/>
      <c r="AH4" s="348"/>
      <c r="AI4" s="348"/>
      <c r="AJ4" s="348"/>
      <c r="AK4" s="348"/>
      <c r="AL4" s="348"/>
      <c r="AM4" s="348"/>
      <c r="AN4" s="348"/>
      <c r="AO4" s="348"/>
      <c r="AP4" s="348"/>
      <c r="AQ4" s="348"/>
      <c r="AR4" s="348"/>
      <c r="AS4" s="348"/>
      <c r="AT4" s="348"/>
      <c r="AU4" s="348"/>
      <c r="AV4" s="348"/>
    </row>
    <row r="5" spans="1:48" x14ac:dyDescent="0.3">
      <c r="A5" s="44" t="str">
        <f>IF(Requirements!A5="","",Requirements!A5)</f>
        <v/>
      </c>
      <c r="B5" s="45" t="str">
        <f>IF(Requirements!B5="","",Requirements!B5)</f>
        <v/>
      </c>
      <c r="C5" s="200"/>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01"/>
      <c r="AU5" s="201"/>
      <c r="AV5" s="201"/>
    </row>
    <row r="6" spans="1:48" x14ac:dyDescent="0.3">
      <c r="A6" s="31" t="str">
        <f>IF(Requirements!A6="","",Requirements!A6)</f>
        <v/>
      </c>
      <c r="B6" s="33" t="str">
        <f>IF(Requirements!B6="","",Requirements!B6)</f>
        <v/>
      </c>
      <c r="C6" s="202"/>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4"/>
      <c r="AI6" s="204"/>
      <c r="AJ6" s="204"/>
      <c r="AK6" s="204"/>
      <c r="AL6" s="204"/>
      <c r="AM6" s="204"/>
      <c r="AN6" s="204"/>
      <c r="AO6" s="204"/>
      <c r="AP6" s="203"/>
      <c r="AQ6" s="203"/>
      <c r="AR6" s="203"/>
      <c r="AS6" s="203"/>
      <c r="AT6" s="203"/>
      <c r="AU6" s="203"/>
      <c r="AV6" s="203"/>
    </row>
    <row r="7" spans="1:48" x14ac:dyDescent="0.3">
      <c r="A7" s="31" t="str">
        <f>IF(Requirements!A7="","",Requirements!A7)</f>
        <v/>
      </c>
      <c r="B7" s="33" t="str">
        <f>IF(Requirements!B7="","",Requirements!B7)</f>
        <v/>
      </c>
      <c r="C7" s="202"/>
      <c r="D7" s="203"/>
      <c r="E7" s="203"/>
      <c r="F7" s="203"/>
      <c r="G7" s="203"/>
      <c r="H7" s="203"/>
      <c r="I7" s="203"/>
      <c r="J7" s="203"/>
      <c r="K7" s="203"/>
      <c r="L7" s="203"/>
      <c r="M7" s="203"/>
      <c r="N7" s="203"/>
      <c r="O7" s="203"/>
      <c r="P7" s="203"/>
      <c r="Q7" s="203"/>
      <c r="R7" s="203"/>
      <c r="S7" s="203"/>
      <c r="T7" s="203"/>
      <c r="U7" s="203"/>
      <c r="V7" s="203"/>
      <c r="W7" s="203"/>
      <c r="X7" s="203"/>
      <c r="Y7" s="203"/>
      <c r="Z7" s="203"/>
      <c r="AA7" s="203"/>
      <c r="AB7" s="203"/>
      <c r="AC7" s="203"/>
      <c r="AD7" s="203"/>
      <c r="AE7" s="203"/>
      <c r="AF7" s="203"/>
      <c r="AG7" s="203"/>
      <c r="AH7" s="204"/>
      <c r="AI7" s="204"/>
      <c r="AJ7" s="204"/>
      <c r="AK7" s="204"/>
      <c r="AL7" s="204"/>
      <c r="AM7" s="204"/>
      <c r="AN7" s="204"/>
      <c r="AO7" s="204"/>
      <c r="AP7" s="203"/>
      <c r="AQ7" s="203"/>
      <c r="AR7" s="203"/>
      <c r="AS7" s="203"/>
      <c r="AT7" s="203"/>
      <c r="AU7" s="203"/>
      <c r="AV7" s="203"/>
    </row>
    <row r="8" spans="1:48" x14ac:dyDescent="0.3">
      <c r="A8" s="31" t="str">
        <f>IF(Requirements!A8="","",Requirements!A8)</f>
        <v/>
      </c>
      <c r="B8" s="33" t="str">
        <f>IF(Requirements!B8="","",Requirements!B8)</f>
        <v/>
      </c>
      <c r="C8" s="202"/>
      <c r="D8" s="203"/>
      <c r="E8" s="203"/>
      <c r="F8" s="203"/>
      <c r="G8" s="203"/>
      <c r="H8" s="203"/>
      <c r="I8" s="203"/>
      <c r="J8" s="203"/>
      <c r="K8" s="203"/>
      <c r="L8" s="203"/>
      <c r="M8" s="203"/>
      <c r="N8" s="203"/>
      <c r="O8" s="203"/>
      <c r="P8" s="203"/>
      <c r="Q8" s="203"/>
      <c r="R8" s="203"/>
      <c r="S8" s="203"/>
      <c r="T8" s="203"/>
      <c r="U8" s="203"/>
      <c r="V8" s="203"/>
      <c r="W8" s="203"/>
      <c r="X8" s="203"/>
      <c r="Y8" s="203"/>
      <c r="Z8" s="203"/>
      <c r="AA8" s="203"/>
      <c r="AB8" s="203"/>
      <c r="AC8" s="203"/>
      <c r="AD8" s="203"/>
      <c r="AE8" s="203"/>
      <c r="AF8" s="203"/>
      <c r="AG8" s="203"/>
      <c r="AH8" s="204"/>
      <c r="AI8" s="204"/>
      <c r="AJ8" s="204"/>
      <c r="AK8" s="204"/>
      <c r="AL8" s="204"/>
      <c r="AM8" s="204"/>
      <c r="AN8" s="204"/>
      <c r="AO8" s="204"/>
      <c r="AP8" s="203"/>
      <c r="AQ8" s="203"/>
      <c r="AR8" s="203"/>
      <c r="AS8" s="203"/>
      <c r="AT8" s="203"/>
      <c r="AU8" s="203"/>
      <c r="AV8" s="203"/>
    </row>
    <row r="9" spans="1:48" ht="15" customHeight="1" x14ac:dyDescent="0.3">
      <c r="A9" s="31" t="str">
        <f>IF(Requirements!A9="","",Requirements!A9)</f>
        <v/>
      </c>
      <c r="B9" s="33" t="str">
        <f>IF(Requirements!B9="","",Requirements!B9)</f>
        <v/>
      </c>
      <c r="C9" s="202"/>
      <c r="D9" s="203"/>
      <c r="E9" s="203"/>
      <c r="F9" s="203"/>
      <c r="G9" s="203"/>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c r="AH9" s="204"/>
      <c r="AI9" s="204"/>
      <c r="AJ9" s="204"/>
      <c r="AK9" s="204"/>
      <c r="AL9" s="204"/>
      <c r="AM9" s="204"/>
      <c r="AN9" s="204"/>
      <c r="AO9" s="204"/>
      <c r="AP9" s="203"/>
      <c r="AQ9" s="203"/>
      <c r="AR9" s="203"/>
      <c r="AS9" s="203"/>
      <c r="AT9" s="203"/>
      <c r="AU9" s="203"/>
      <c r="AV9" s="203"/>
    </row>
    <row r="10" spans="1:48" x14ac:dyDescent="0.3">
      <c r="A10" s="31" t="str">
        <f>IF(Requirements!A10="","",Requirements!A10)</f>
        <v/>
      </c>
      <c r="B10" s="33" t="str">
        <f>IF(Requirements!B10="","",Requirements!B10)</f>
        <v/>
      </c>
      <c r="C10" s="202"/>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4"/>
      <c r="AI10" s="204"/>
      <c r="AJ10" s="204"/>
      <c r="AK10" s="204"/>
      <c r="AL10" s="204"/>
      <c r="AM10" s="204"/>
      <c r="AN10" s="204"/>
      <c r="AO10" s="204"/>
      <c r="AP10" s="203"/>
      <c r="AQ10" s="203"/>
      <c r="AR10" s="203"/>
      <c r="AS10" s="203"/>
      <c r="AT10" s="203"/>
      <c r="AU10" s="203"/>
      <c r="AV10" s="203"/>
    </row>
    <row r="11" spans="1:48" x14ac:dyDescent="0.3">
      <c r="A11" s="31" t="str">
        <f>IF(Requirements!A11="","",Requirements!A11)</f>
        <v/>
      </c>
      <c r="B11" s="33" t="str">
        <f>IF(Requirements!B11="","",Requirements!B11)</f>
        <v/>
      </c>
      <c r="C11" s="202"/>
      <c r="D11" s="203"/>
      <c r="E11" s="203"/>
      <c r="F11" s="203"/>
      <c r="G11" s="203"/>
      <c r="H11" s="203"/>
      <c r="I11" s="203"/>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H11" s="204"/>
      <c r="AI11" s="204"/>
      <c r="AJ11" s="204"/>
      <c r="AK11" s="204"/>
      <c r="AL11" s="204"/>
      <c r="AM11" s="204"/>
      <c r="AN11" s="204"/>
      <c r="AO11" s="204"/>
      <c r="AP11" s="203"/>
      <c r="AQ11" s="203"/>
      <c r="AR11" s="203"/>
      <c r="AS11" s="203"/>
      <c r="AT11" s="203"/>
      <c r="AU11" s="203"/>
      <c r="AV11" s="203"/>
    </row>
    <row r="12" spans="1:48" x14ac:dyDescent="0.3">
      <c r="A12" s="31" t="str">
        <f>IF(Requirements!A12="","",Requirements!A12)</f>
        <v/>
      </c>
      <c r="B12" s="33" t="str">
        <f>IF(Requirements!B12="","",Requirements!B12)</f>
        <v/>
      </c>
      <c r="C12" s="202"/>
      <c r="D12" s="203"/>
      <c r="E12" s="203"/>
      <c r="F12" s="203"/>
      <c r="G12" s="203"/>
      <c r="H12" s="203"/>
      <c r="I12" s="203"/>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4"/>
      <c r="AI12" s="204"/>
      <c r="AJ12" s="204"/>
      <c r="AK12" s="204"/>
      <c r="AL12" s="204"/>
      <c r="AM12" s="204"/>
      <c r="AN12" s="204"/>
      <c r="AO12" s="204"/>
      <c r="AP12" s="203"/>
      <c r="AQ12" s="203"/>
      <c r="AR12" s="203"/>
      <c r="AS12" s="203"/>
      <c r="AT12" s="203"/>
      <c r="AU12" s="203"/>
      <c r="AV12" s="203"/>
    </row>
    <row r="13" spans="1:48" x14ac:dyDescent="0.3">
      <c r="A13" s="31" t="str">
        <f>IF(Requirements!A13="","",Requirements!A13)</f>
        <v/>
      </c>
      <c r="B13" s="33" t="str">
        <f>IF(Requirements!B13="","",Requirements!B13)</f>
        <v/>
      </c>
      <c r="C13" s="202"/>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4"/>
      <c r="AI13" s="204"/>
      <c r="AJ13" s="204"/>
      <c r="AK13" s="204"/>
      <c r="AL13" s="204"/>
      <c r="AM13" s="204"/>
      <c r="AN13" s="204"/>
      <c r="AO13" s="204"/>
      <c r="AP13" s="203"/>
      <c r="AQ13" s="203"/>
      <c r="AR13" s="203"/>
      <c r="AS13" s="203"/>
      <c r="AT13" s="203"/>
      <c r="AU13" s="203"/>
      <c r="AV13" s="203"/>
    </row>
    <row r="14" spans="1:48" x14ac:dyDescent="0.3">
      <c r="A14" s="31" t="str">
        <f>IF(Requirements!A14="","",Requirements!A14)</f>
        <v/>
      </c>
      <c r="B14" s="33" t="str">
        <f>IF(Requirements!B14="","",Requirements!B14)</f>
        <v/>
      </c>
      <c r="C14" s="202"/>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4"/>
      <c r="AI14" s="204"/>
      <c r="AJ14" s="204"/>
      <c r="AK14" s="204"/>
      <c r="AL14" s="204"/>
      <c r="AM14" s="204"/>
      <c r="AN14" s="204"/>
      <c r="AO14" s="204"/>
      <c r="AP14" s="203"/>
      <c r="AQ14" s="203"/>
      <c r="AR14" s="203"/>
      <c r="AS14" s="203"/>
      <c r="AT14" s="203"/>
      <c r="AU14" s="203"/>
      <c r="AV14" s="203"/>
    </row>
    <row r="15" spans="1:48" x14ac:dyDescent="0.3">
      <c r="A15" s="31" t="str">
        <f>IF(Requirements!A15="","",Requirements!A15)</f>
        <v/>
      </c>
      <c r="B15" s="33" t="str">
        <f>IF(Requirements!B15="","",Requirements!B15)</f>
        <v/>
      </c>
      <c r="C15" s="202"/>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4"/>
      <c r="AI15" s="204"/>
      <c r="AJ15" s="204"/>
      <c r="AK15" s="204"/>
      <c r="AL15" s="204"/>
      <c r="AM15" s="204"/>
      <c r="AN15" s="204"/>
      <c r="AO15" s="204"/>
      <c r="AP15" s="203"/>
      <c r="AQ15" s="203"/>
      <c r="AR15" s="203"/>
      <c r="AS15" s="203"/>
      <c r="AT15" s="203"/>
      <c r="AU15" s="203"/>
      <c r="AV15" s="203"/>
    </row>
    <row r="16" spans="1:48" x14ac:dyDescent="0.3">
      <c r="A16" s="31" t="str">
        <f>IF(Requirements!A16="","",Requirements!A16)</f>
        <v/>
      </c>
      <c r="B16" s="33" t="str">
        <f>IF(Requirements!B16="","",Requirements!B16)</f>
        <v/>
      </c>
      <c r="C16" s="202"/>
      <c r="D16" s="203"/>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4"/>
      <c r="AI16" s="204"/>
      <c r="AJ16" s="204"/>
      <c r="AK16" s="204"/>
      <c r="AL16" s="204"/>
      <c r="AM16" s="204"/>
      <c r="AN16" s="204"/>
      <c r="AO16" s="204"/>
      <c r="AP16" s="203"/>
      <c r="AQ16" s="203"/>
      <c r="AR16" s="203"/>
      <c r="AS16" s="203"/>
      <c r="AT16" s="203"/>
      <c r="AU16" s="203"/>
      <c r="AV16" s="203"/>
    </row>
    <row r="17" spans="1:48" x14ac:dyDescent="0.3">
      <c r="A17" s="31" t="str">
        <f>IF(Requirements!A17="","",Requirements!A17)</f>
        <v/>
      </c>
      <c r="B17" s="33" t="str">
        <f>IF(Requirements!B17="","",Requirements!B17)</f>
        <v/>
      </c>
      <c r="C17" s="202"/>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4"/>
      <c r="AI17" s="204"/>
      <c r="AJ17" s="204"/>
      <c r="AK17" s="204"/>
      <c r="AL17" s="204"/>
      <c r="AM17" s="204"/>
      <c r="AN17" s="204"/>
      <c r="AO17" s="204"/>
      <c r="AP17" s="203"/>
      <c r="AQ17" s="203"/>
      <c r="AR17" s="203"/>
      <c r="AS17" s="203"/>
      <c r="AT17" s="203"/>
      <c r="AU17" s="203"/>
      <c r="AV17" s="203"/>
    </row>
    <row r="18" spans="1:48" x14ac:dyDescent="0.3">
      <c r="A18" s="31" t="str">
        <f>IF(Requirements!A18="","",Requirements!A18)</f>
        <v/>
      </c>
      <c r="B18" s="33" t="str">
        <f>IF(Requirements!B18="","",Requirements!B18)</f>
        <v/>
      </c>
      <c r="C18" s="202"/>
      <c r="D18" s="203"/>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4"/>
      <c r="AI18" s="204"/>
      <c r="AJ18" s="204"/>
      <c r="AK18" s="204"/>
      <c r="AL18" s="204"/>
      <c r="AM18" s="204"/>
      <c r="AN18" s="204"/>
      <c r="AO18" s="204"/>
      <c r="AP18" s="203"/>
      <c r="AQ18" s="203"/>
      <c r="AR18" s="203"/>
      <c r="AS18" s="203"/>
      <c r="AT18" s="203"/>
      <c r="AU18" s="203"/>
      <c r="AV18" s="203"/>
    </row>
    <row r="19" spans="1:48" x14ac:dyDescent="0.3">
      <c r="A19" s="31" t="str">
        <f>IF(Requirements!A19="","",Requirements!A19)</f>
        <v/>
      </c>
      <c r="B19" s="33" t="str">
        <f>IF(Requirements!B19="","",Requirements!B19)</f>
        <v/>
      </c>
      <c r="C19" s="202"/>
      <c r="D19" s="203"/>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4"/>
      <c r="AI19" s="204"/>
      <c r="AJ19" s="204"/>
      <c r="AK19" s="204"/>
      <c r="AL19" s="204"/>
      <c r="AM19" s="204"/>
      <c r="AN19" s="204"/>
      <c r="AO19" s="204"/>
      <c r="AP19" s="203"/>
      <c r="AQ19" s="203"/>
      <c r="AR19" s="203"/>
      <c r="AS19" s="203"/>
      <c r="AT19" s="203"/>
      <c r="AU19" s="203"/>
      <c r="AV19" s="203"/>
    </row>
    <row r="20" spans="1:48" x14ac:dyDescent="0.3">
      <c r="A20" s="31" t="str">
        <f>IF(Requirements!A20="","",Requirements!A20)</f>
        <v/>
      </c>
      <c r="B20" s="33" t="str">
        <f>IF(Requirements!B20="","",Requirements!B20)</f>
        <v/>
      </c>
      <c r="C20" s="202"/>
      <c r="D20" s="203"/>
      <c r="E20" s="203"/>
      <c r="F20" s="203"/>
      <c r="G20" s="203"/>
      <c r="H20" s="203"/>
      <c r="I20" s="203"/>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c r="AG20" s="203"/>
      <c r="AH20" s="204"/>
      <c r="AI20" s="204"/>
      <c r="AJ20" s="204"/>
      <c r="AK20" s="204"/>
      <c r="AL20" s="204"/>
      <c r="AM20" s="204"/>
      <c r="AN20" s="204"/>
      <c r="AO20" s="204"/>
      <c r="AP20" s="203"/>
      <c r="AQ20" s="203"/>
      <c r="AR20" s="203"/>
      <c r="AS20" s="203"/>
      <c r="AT20" s="203"/>
      <c r="AU20" s="203"/>
      <c r="AV20" s="203"/>
    </row>
    <row r="21" spans="1:48" x14ac:dyDescent="0.3">
      <c r="A21" s="31" t="str">
        <f>IF(Requirements!A21="","",Requirements!A21)</f>
        <v/>
      </c>
      <c r="B21" s="33" t="str">
        <f>IF(Requirements!B21="","",Requirements!B21)</f>
        <v/>
      </c>
      <c r="C21" s="202"/>
      <c r="D21" s="203"/>
      <c r="E21" s="203"/>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4"/>
      <c r="AI21" s="204"/>
      <c r="AJ21" s="204"/>
      <c r="AK21" s="204"/>
      <c r="AL21" s="204"/>
      <c r="AM21" s="204"/>
      <c r="AN21" s="204"/>
      <c r="AO21" s="204"/>
      <c r="AP21" s="203"/>
      <c r="AQ21" s="203"/>
      <c r="AR21" s="203"/>
      <c r="AS21" s="203"/>
      <c r="AT21" s="203"/>
      <c r="AU21" s="203"/>
      <c r="AV21" s="203"/>
    </row>
    <row r="22" spans="1:48" x14ac:dyDescent="0.3">
      <c r="A22" s="31" t="str">
        <f>IF(Requirements!A22="","",Requirements!A22)</f>
        <v/>
      </c>
      <c r="B22" s="33" t="str">
        <f>IF(Requirements!B22="","",Requirements!B22)</f>
        <v/>
      </c>
      <c r="C22" s="202"/>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4"/>
      <c r="AI22" s="204"/>
      <c r="AJ22" s="204"/>
      <c r="AK22" s="204"/>
      <c r="AL22" s="204"/>
      <c r="AM22" s="204"/>
      <c r="AN22" s="204"/>
      <c r="AO22" s="204"/>
      <c r="AP22" s="203"/>
      <c r="AQ22" s="203"/>
      <c r="AR22" s="203"/>
      <c r="AS22" s="203"/>
      <c r="AT22" s="203"/>
      <c r="AU22" s="203"/>
      <c r="AV22" s="203"/>
    </row>
    <row r="23" spans="1:48" x14ac:dyDescent="0.3">
      <c r="A23" s="31" t="str">
        <f>IF(Requirements!A23="","",Requirements!A23)</f>
        <v/>
      </c>
      <c r="B23" s="33" t="str">
        <f>IF(Requirements!B23="","",Requirements!B23)</f>
        <v/>
      </c>
      <c r="C23" s="202"/>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4"/>
      <c r="AI23" s="204"/>
      <c r="AJ23" s="204"/>
      <c r="AK23" s="204"/>
      <c r="AL23" s="204"/>
      <c r="AM23" s="204"/>
      <c r="AN23" s="204"/>
      <c r="AO23" s="204"/>
      <c r="AP23" s="203"/>
      <c r="AQ23" s="203"/>
      <c r="AR23" s="203"/>
      <c r="AS23" s="203"/>
      <c r="AT23" s="203"/>
      <c r="AU23" s="203"/>
      <c r="AV23" s="203"/>
    </row>
    <row r="24" spans="1:48" x14ac:dyDescent="0.3">
      <c r="A24" s="31" t="str">
        <f>IF(Requirements!A24="","",Requirements!A24)</f>
        <v/>
      </c>
      <c r="B24" s="33" t="str">
        <f>IF(Requirements!B24="","",Requirements!B24)</f>
        <v/>
      </c>
      <c r="C24" s="202"/>
      <c r="D24" s="203"/>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3"/>
      <c r="AH24" s="204"/>
      <c r="AI24" s="204"/>
      <c r="AJ24" s="204"/>
      <c r="AK24" s="204"/>
      <c r="AL24" s="204"/>
      <c r="AM24" s="204"/>
      <c r="AN24" s="204"/>
      <c r="AO24" s="204"/>
      <c r="AP24" s="203"/>
      <c r="AQ24" s="203"/>
      <c r="AR24" s="203"/>
      <c r="AS24" s="203"/>
      <c r="AT24" s="203"/>
      <c r="AU24" s="203"/>
      <c r="AV24" s="203"/>
    </row>
    <row r="25" spans="1:48" x14ac:dyDescent="0.3">
      <c r="A25" s="31" t="str">
        <f>IF(Requirements!A25="","",Requirements!A25)</f>
        <v/>
      </c>
      <c r="B25" s="33" t="str">
        <f>IF(Requirements!B25="","",Requirements!B25)</f>
        <v/>
      </c>
      <c r="C25" s="202"/>
      <c r="D25" s="203"/>
      <c r="E25" s="203"/>
      <c r="F25" s="203"/>
      <c r="G25" s="203"/>
      <c r="H25" s="203"/>
      <c r="I25" s="203"/>
      <c r="J25" s="203"/>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c r="AH25" s="204"/>
      <c r="AI25" s="204"/>
      <c r="AJ25" s="204"/>
      <c r="AK25" s="204"/>
      <c r="AL25" s="204"/>
      <c r="AM25" s="204"/>
      <c r="AN25" s="204"/>
      <c r="AO25" s="204"/>
      <c r="AP25" s="203"/>
      <c r="AQ25" s="203"/>
      <c r="AR25" s="203"/>
      <c r="AS25" s="203"/>
      <c r="AT25" s="203"/>
      <c r="AU25" s="203"/>
      <c r="AV25" s="203"/>
    </row>
    <row r="26" spans="1:48" x14ac:dyDescent="0.3">
      <c r="A26" s="31" t="str">
        <f>IF(Requirements!A26="","",Requirements!A26)</f>
        <v/>
      </c>
      <c r="B26" s="33" t="str">
        <f>IF(Requirements!B26="","",Requirements!B26)</f>
        <v/>
      </c>
      <c r="C26" s="202"/>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4"/>
      <c r="AI26" s="204"/>
      <c r="AJ26" s="204"/>
      <c r="AK26" s="204"/>
      <c r="AL26" s="204"/>
      <c r="AM26" s="204"/>
      <c r="AN26" s="204"/>
      <c r="AO26" s="204"/>
      <c r="AP26" s="203"/>
      <c r="AQ26" s="203"/>
      <c r="AR26" s="203"/>
      <c r="AS26" s="203"/>
      <c r="AT26" s="203"/>
      <c r="AU26" s="203"/>
      <c r="AV26" s="203"/>
    </row>
    <row r="27" spans="1:48" x14ac:dyDescent="0.3">
      <c r="A27" s="31" t="str">
        <f>IF(Requirements!A27="","",Requirements!A27)</f>
        <v/>
      </c>
      <c r="B27" s="33" t="str">
        <f>IF(Requirements!B27="","",Requirements!B27)</f>
        <v/>
      </c>
      <c r="C27" s="202"/>
      <c r="D27" s="203"/>
      <c r="E27" s="203"/>
      <c r="F27" s="203"/>
      <c r="G27" s="203"/>
      <c r="H27" s="203"/>
      <c r="I27" s="203"/>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c r="AH27" s="204"/>
      <c r="AI27" s="204"/>
      <c r="AJ27" s="204"/>
      <c r="AK27" s="204"/>
      <c r="AL27" s="204"/>
      <c r="AM27" s="204"/>
      <c r="AN27" s="204"/>
      <c r="AO27" s="204"/>
      <c r="AP27" s="203"/>
      <c r="AQ27" s="203"/>
      <c r="AR27" s="203"/>
      <c r="AS27" s="203"/>
      <c r="AT27" s="203"/>
      <c r="AU27" s="203"/>
      <c r="AV27" s="203"/>
    </row>
    <row r="28" spans="1:48" x14ac:dyDescent="0.3">
      <c r="A28" s="31" t="str">
        <f>IF(Requirements!A28="","",Requirements!A28)</f>
        <v/>
      </c>
      <c r="B28" s="33" t="str">
        <f>IF(Requirements!B28="","",Requirements!B28)</f>
        <v/>
      </c>
      <c r="C28" s="202"/>
      <c r="D28" s="203"/>
      <c r="E28" s="203"/>
      <c r="F28" s="203"/>
      <c r="G28" s="203"/>
      <c r="H28" s="203"/>
      <c r="I28" s="203"/>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04"/>
      <c r="AI28" s="204"/>
      <c r="AJ28" s="204"/>
      <c r="AK28" s="204"/>
      <c r="AL28" s="204"/>
      <c r="AM28" s="204"/>
      <c r="AN28" s="204"/>
      <c r="AO28" s="204"/>
      <c r="AP28" s="203"/>
      <c r="AQ28" s="203"/>
      <c r="AR28" s="203"/>
      <c r="AS28" s="203"/>
      <c r="AT28" s="203"/>
      <c r="AU28" s="203"/>
      <c r="AV28" s="203"/>
    </row>
    <row r="29" spans="1:48" x14ac:dyDescent="0.3">
      <c r="A29" s="31" t="str">
        <f>IF(Requirements!A29="","",Requirements!A29)</f>
        <v/>
      </c>
      <c r="B29" s="33" t="str">
        <f>IF(Requirements!B29="","",Requirements!B29)</f>
        <v/>
      </c>
      <c r="C29" s="202"/>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c r="AH29" s="204"/>
      <c r="AI29" s="204"/>
      <c r="AJ29" s="204"/>
      <c r="AK29" s="204"/>
      <c r="AL29" s="204"/>
      <c r="AM29" s="204"/>
      <c r="AN29" s="204"/>
      <c r="AO29" s="204"/>
      <c r="AP29" s="203"/>
      <c r="AQ29" s="203"/>
      <c r="AR29" s="203"/>
      <c r="AS29" s="203"/>
      <c r="AT29" s="203"/>
      <c r="AU29" s="203"/>
      <c r="AV29" s="203"/>
    </row>
    <row r="30" spans="1:48" x14ac:dyDescent="0.3">
      <c r="A30" s="31" t="str">
        <f>IF(Requirements!A30="","",Requirements!A30)</f>
        <v/>
      </c>
      <c r="B30" s="33" t="str">
        <f>IF(Requirements!B30="","",Requirements!B30)</f>
        <v/>
      </c>
      <c r="C30" s="202"/>
      <c r="D30" s="203"/>
      <c r="E30" s="203"/>
      <c r="F30" s="203"/>
      <c r="G30" s="203"/>
      <c r="H30" s="203"/>
      <c r="I30" s="203"/>
      <c r="J30" s="203"/>
      <c r="K30" s="203"/>
      <c r="L30" s="203"/>
      <c r="M30" s="203"/>
      <c r="N30" s="203"/>
      <c r="O30" s="203"/>
      <c r="P30" s="203"/>
      <c r="Q30" s="203"/>
      <c r="R30" s="203"/>
      <c r="S30" s="203"/>
      <c r="T30" s="203"/>
      <c r="U30" s="203"/>
      <c r="V30" s="203"/>
      <c r="W30" s="203"/>
      <c r="X30" s="203"/>
      <c r="Y30" s="203"/>
      <c r="Z30" s="203"/>
      <c r="AA30" s="203"/>
      <c r="AB30" s="203"/>
      <c r="AC30" s="203"/>
      <c r="AD30" s="203"/>
      <c r="AE30" s="203"/>
      <c r="AF30" s="203"/>
      <c r="AG30" s="203"/>
      <c r="AH30" s="204"/>
      <c r="AI30" s="204"/>
      <c r="AJ30" s="204"/>
      <c r="AK30" s="204"/>
      <c r="AL30" s="204"/>
      <c r="AM30" s="204"/>
      <c r="AN30" s="204"/>
      <c r="AO30" s="204"/>
      <c r="AP30" s="203"/>
      <c r="AQ30" s="203"/>
      <c r="AR30" s="203"/>
      <c r="AS30" s="203"/>
      <c r="AT30" s="203"/>
      <c r="AU30" s="203"/>
      <c r="AV30" s="203"/>
    </row>
    <row r="31" spans="1:48" x14ac:dyDescent="0.3">
      <c r="A31" s="31" t="str">
        <f>IF(Requirements!A31="","",Requirements!A31)</f>
        <v/>
      </c>
      <c r="B31" s="33" t="str">
        <f>IF(Requirements!B31="","",Requirements!B31)</f>
        <v/>
      </c>
      <c r="C31" s="202"/>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4"/>
      <c r="AI31" s="204"/>
      <c r="AJ31" s="204"/>
      <c r="AK31" s="204"/>
      <c r="AL31" s="204"/>
      <c r="AM31" s="204"/>
      <c r="AN31" s="204"/>
      <c r="AO31" s="204"/>
      <c r="AP31" s="203"/>
      <c r="AQ31" s="203"/>
      <c r="AR31" s="203"/>
      <c r="AS31" s="203"/>
      <c r="AT31" s="203"/>
      <c r="AU31" s="203"/>
      <c r="AV31" s="203"/>
    </row>
    <row r="32" spans="1:48" x14ac:dyDescent="0.3">
      <c r="A32" s="31" t="str">
        <f>IF(Requirements!A32="","",Requirements!A32)</f>
        <v/>
      </c>
      <c r="B32" s="33" t="str">
        <f>IF(Requirements!B32="","",Requirements!B32)</f>
        <v/>
      </c>
      <c r="C32" s="202"/>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4"/>
      <c r="AI32" s="204"/>
      <c r="AJ32" s="204"/>
      <c r="AK32" s="204"/>
      <c r="AL32" s="204"/>
      <c r="AM32" s="204"/>
      <c r="AN32" s="204"/>
      <c r="AO32" s="204"/>
      <c r="AP32" s="203"/>
      <c r="AQ32" s="203"/>
      <c r="AR32" s="203"/>
      <c r="AS32" s="203"/>
      <c r="AT32" s="203"/>
      <c r="AU32" s="203"/>
      <c r="AV32" s="203"/>
    </row>
    <row r="33" spans="1:48" x14ac:dyDescent="0.3">
      <c r="A33" s="31" t="str">
        <f>IF(Requirements!A33="","",Requirements!A33)</f>
        <v/>
      </c>
      <c r="B33" s="33" t="str">
        <f>IF(Requirements!B33="","",Requirements!B33)</f>
        <v/>
      </c>
      <c r="C33" s="202"/>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4"/>
      <c r="AI33" s="204"/>
      <c r="AJ33" s="204"/>
      <c r="AK33" s="204"/>
      <c r="AL33" s="204"/>
      <c r="AM33" s="204"/>
      <c r="AN33" s="204"/>
      <c r="AO33" s="204"/>
      <c r="AP33" s="203"/>
      <c r="AQ33" s="203"/>
      <c r="AR33" s="203"/>
      <c r="AS33" s="203"/>
      <c r="AT33" s="203"/>
      <c r="AU33" s="203"/>
      <c r="AV33" s="203"/>
    </row>
    <row r="34" spans="1:48" x14ac:dyDescent="0.3">
      <c r="A34" s="31" t="str">
        <f>IF(Requirements!A34="","",Requirements!A34)</f>
        <v/>
      </c>
      <c r="B34" s="33" t="str">
        <f>IF(Requirements!B34="","",Requirements!B34)</f>
        <v/>
      </c>
      <c r="C34" s="202"/>
      <c r="D34" s="203"/>
      <c r="E34" s="203"/>
      <c r="F34" s="203"/>
      <c r="G34" s="203"/>
      <c r="H34" s="203"/>
      <c r="I34" s="203"/>
      <c r="J34" s="203"/>
      <c r="K34" s="203"/>
      <c r="L34" s="203"/>
      <c r="M34" s="203"/>
      <c r="N34" s="203"/>
      <c r="O34" s="203"/>
      <c r="P34" s="203"/>
      <c r="Q34" s="203"/>
      <c r="R34" s="203"/>
      <c r="S34" s="203"/>
      <c r="T34" s="203"/>
      <c r="U34" s="203"/>
      <c r="V34" s="203"/>
      <c r="W34" s="203"/>
      <c r="X34" s="203"/>
      <c r="Y34" s="203"/>
      <c r="Z34" s="203"/>
      <c r="AA34" s="203"/>
      <c r="AB34" s="203"/>
      <c r="AC34" s="203"/>
      <c r="AD34" s="203"/>
      <c r="AE34" s="203"/>
      <c r="AF34" s="203"/>
      <c r="AG34" s="203"/>
      <c r="AH34" s="204"/>
      <c r="AI34" s="204"/>
      <c r="AJ34" s="204"/>
      <c r="AK34" s="204"/>
      <c r="AL34" s="204"/>
      <c r="AM34" s="204"/>
      <c r="AN34" s="204"/>
      <c r="AO34" s="204"/>
      <c r="AP34" s="203"/>
      <c r="AQ34" s="203"/>
      <c r="AR34" s="203"/>
      <c r="AS34" s="203"/>
      <c r="AT34" s="203"/>
      <c r="AU34" s="203"/>
      <c r="AV34" s="203"/>
    </row>
    <row r="35" spans="1:48" x14ac:dyDescent="0.3">
      <c r="A35" s="31" t="str">
        <f>IF(Requirements!A35="","",Requirements!A35)</f>
        <v/>
      </c>
      <c r="B35" s="33" t="str">
        <f>IF(Requirements!B35="","",Requirements!B35)</f>
        <v/>
      </c>
      <c r="C35" s="202"/>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4"/>
      <c r="AI35" s="204"/>
      <c r="AJ35" s="204"/>
      <c r="AK35" s="204"/>
      <c r="AL35" s="204"/>
      <c r="AM35" s="204"/>
      <c r="AN35" s="204"/>
      <c r="AO35" s="204"/>
      <c r="AP35" s="203"/>
      <c r="AQ35" s="203"/>
      <c r="AR35" s="203"/>
      <c r="AS35" s="203"/>
      <c r="AT35" s="203"/>
      <c r="AU35" s="203"/>
      <c r="AV35" s="203"/>
    </row>
    <row r="36" spans="1:48" x14ac:dyDescent="0.3">
      <c r="A36" s="31" t="str">
        <f>IF(Requirements!A36="","",Requirements!A36)</f>
        <v/>
      </c>
      <c r="B36" s="33" t="str">
        <f>IF(Requirements!B36="","",Requirements!B36)</f>
        <v/>
      </c>
      <c r="C36" s="202"/>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3"/>
      <c r="AH36" s="204"/>
      <c r="AI36" s="204"/>
      <c r="AJ36" s="204"/>
      <c r="AK36" s="204"/>
      <c r="AL36" s="204"/>
      <c r="AM36" s="204"/>
      <c r="AN36" s="204"/>
      <c r="AO36" s="204"/>
      <c r="AP36" s="203"/>
      <c r="AQ36" s="203"/>
      <c r="AR36" s="203"/>
      <c r="AS36" s="203"/>
      <c r="AT36" s="203"/>
      <c r="AU36" s="203"/>
      <c r="AV36" s="203"/>
    </row>
    <row r="37" spans="1:48" x14ac:dyDescent="0.3">
      <c r="A37" s="31" t="str">
        <f>IF(Requirements!A37="","",Requirements!A37)</f>
        <v/>
      </c>
      <c r="B37" s="33" t="str">
        <f>IF(Requirements!B37="","",Requirements!B37)</f>
        <v/>
      </c>
      <c r="C37" s="202"/>
      <c r="D37" s="203"/>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204"/>
      <c r="AI37" s="204"/>
      <c r="AJ37" s="204"/>
      <c r="AK37" s="204"/>
      <c r="AL37" s="204"/>
      <c r="AM37" s="204"/>
      <c r="AN37" s="204"/>
      <c r="AO37" s="204"/>
      <c r="AP37" s="203"/>
      <c r="AQ37" s="203"/>
      <c r="AR37" s="203"/>
      <c r="AS37" s="203"/>
      <c r="AT37" s="203"/>
      <c r="AU37" s="203"/>
      <c r="AV37" s="203"/>
    </row>
    <row r="38" spans="1:48" x14ac:dyDescent="0.3">
      <c r="A38" s="31" t="str">
        <f>IF(Requirements!A38="","",Requirements!A38)</f>
        <v/>
      </c>
      <c r="B38" s="33" t="str">
        <f>IF(Requirements!B38="","",Requirements!B38)</f>
        <v/>
      </c>
      <c r="C38" s="202"/>
      <c r="D38" s="203"/>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3"/>
      <c r="AF38" s="203"/>
      <c r="AG38" s="203"/>
      <c r="AH38" s="204"/>
      <c r="AI38" s="204"/>
      <c r="AJ38" s="204"/>
      <c r="AK38" s="204"/>
      <c r="AL38" s="204"/>
      <c r="AM38" s="204"/>
      <c r="AN38" s="204"/>
      <c r="AO38" s="204"/>
      <c r="AP38" s="203"/>
      <c r="AQ38" s="203"/>
      <c r="AR38" s="203"/>
      <c r="AS38" s="203"/>
      <c r="AT38" s="203"/>
      <c r="AU38" s="203"/>
      <c r="AV38" s="203"/>
    </row>
    <row r="39" spans="1:48" x14ac:dyDescent="0.3">
      <c r="A39" s="31" t="str">
        <f>IF(Requirements!A39="","",Requirements!A39)</f>
        <v/>
      </c>
      <c r="B39" s="33" t="str">
        <f>IF(Requirements!B39="","",Requirements!B39)</f>
        <v/>
      </c>
      <c r="C39" s="202"/>
      <c r="D39" s="203"/>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4"/>
      <c r="AI39" s="204"/>
      <c r="AJ39" s="204"/>
      <c r="AK39" s="204"/>
      <c r="AL39" s="204"/>
      <c r="AM39" s="204"/>
      <c r="AN39" s="204"/>
      <c r="AO39" s="204"/>
      <c r="AP39" s="203"/>
      <c r="AQ39" s="203"/>
      <c r="AR39" s="203"/>
      <c r="AS39" s="203"/>
      <c r="AT39" s="203"/>
      <c r="AU39" s="203"/>
      <c r="AV39" s="203"/>
    </row>
    <row r="40" spans="1:48" x14ac:dyDescent="0.3">
      <c r="A40" s="31" t="str">
        <f>IF(Requirements!A40="","",Requirements!A40)</f>
        <v/>
      </c>
      <c r="B40" s="33" t="str">
        <f>IF(Requirements!B40="","",Requirements!B40)</f>
        <v/>
      </c>
      <c r="C40" s="202"/>
      <c r="D40" s="203"/>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4"/>
      <c r="AI40" s="204"/>
      <c r="AJ40" s="204"/>
      <c r="AK40" s="204"/>
      <c r="AL40" s="204"/>
      <c r="AM40" s="204"/>
      <c r="AN40" s="204"/>
      <c r="AO40" s="204"/>
      <c r="AP40" s="203"/>
      <c r="AQ40" s="203"/>
      <c r="AR40" s="203"/>
      <c r="AS40" s="203"/>
      <c r="AT40" s="203"/>
      <c r="AU40" s="203"/>
      <c r="AV40" s="203"/>
    </row>
    <row r="41" spans="1:48" x14ac:dyDescent="0.3">
      <c r="A41" s="31" t="str">
        <f>IF(Requirements!A41="","",Requirements!A41)</f>
        <v/>
      </c>
      <c r="B41" s="33" t="str">
        <f>IF(Requirements!B41="","",Requirements!B41)</f>
        <v/>
      </c>
      <c r="C41" s="202"/>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4"/>
      <c r="AI41" s="204"/>
      <c r="AJ41" s="204"/>
      <c r="AK41" s="204"/>
      <c r="AL41" s="204"/>
      <c r="AM41" s="204"/>
      <c r="AN41" s="204"/>
      <c r="AO41" s="204"/>
      <c r="AP41" s="203"/>
      <c r="AQ41" s="203"/>
      <c r="AR41" s="203"/>
      <c r="AS41" s="203"/>
      <c r="AT41" s="203"/>
      <c r="AU41" s="203"/>
      <c r="AV41" s="203"/>
    </row>
    <row r="42" spans="1:48" x14ac:dyDescent="0.3">
      <c r="A42" s="31" t="str">
        <f>IF(Requirements!A42="","",Requirements!A42)</f>
        <v/>
      </c>
      <c r="B42" s="33" t="str">
        <f>IF(Requirements!B42="","",Requirements!B42)</f>
        <v/>
      </c>
      <c r="C42" s="202"/>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4"/>
      <c r="AI42" s="204"/>
      <c r="AJ42" s="204"/>
      <c r="AK42" s="204"/>
      <c r="AL42" s="204"/>
      <c r="AM42" s="204"/>
      <c r="AN42" s="204"/>
      <c r="AO42" s="204"/>
      <c r="AP42" s="203"/>
      <c r="AQ42" s="203"/>
      <c r="AR42" s="203"/>
      <c r="AS42" s="203"/>
      <c r="AT42" s="203"/>
      <c r="AU42" s="203"/>
      <c r="AV42" s="203"/>
    </row>
    <row r="43" spans="1:48" x14ac:dyDescent="0.3">
      <c r="A43" s="31" t="str">
        <f>IF(Requirements!A43="","",Requirements!A43)</f>
        <v/>
      </c>
      <c r="B43" s="33" t="str">
        <f>IF(Requirements!B43="","",Requirements!B43)</f>
        <v/>
      </c>
      <c r="C43" s="202"/>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4"/>
      <c r="AI43" s="204"/>
      <c r="AJ43" s="204"/>
      <c r="AK43" s="204"/>
      <c r="AL43" s="204"/>
      <c r="AM43" s="204"/>
      <c r="AN43" s="204"/>
      <c r="AO43" s="204"/>
      <c r="AP43" s="203"/>
      <c r="AQ43" s="203"/>
      <c r="AR43" s="203"/>
      <c r="AS43" s="203"/>
      <c r="AT43" s="203"/>
      <c r="AU43" s="203"/>
      <c r="AV43" s="203"/>
    </row>
    <row r="44" spans="1:48" x14ac:dyDescent="0.3">
      <c r="A44" s="31" t="str">
        <f>IF(Requirements!A44="","",Requirements!A44)</f>
        <v/>
      </c>
      <c r="B44" s="33" t="str">
        <f>IF(Requirements!B44="","",Requirements!B44)</f>
        <v/>
      </c>
      <c r="C44" s="202"/>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4"/>
      <c r="AI44" s="204"/>
      <c r="AJ44" s="204"/>
      <c r="AK44" s="204"/>
      <c r="AL44" s="204"/>
      <c r="AM44" s="204"/>
      <c r="AN44" s="204"/>
      <c r="AO44" s="204"/>
      <c r="AP44" s="203"/>
      <c r="AQ44" s="203"/>
      <c r="AR44" s="203"/>
      <c r="AS44" s="203"/>
      <c r="AT44" s="203"/>
      <c r="AU44" s="203"/>
      <c r="AV44" s="203"/>
    </row>
    <row r="45" spans="1:48" x14ac:dyDescent="0.3">
      <c r="A45" s="31" t="str">
        <f>IF(Requirements!A45="","",Requirements!A45)</f>
        <v/>
      </c>
      <c r="B45" s="33" t="str">
        <f>IF(Requirements!B45="","",Requirements!B45)</f>
        <v/>
      </c>
      <c r="C45" s="202"/>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4"/>
      <c r="AI45" s="204"/>
      <c r="AJ45" s="204"/>
      <c r="AK45" s="204"/>
      <c r="AL45" s="204"/>
      <c r="AM45" s="204"/>
      <c r="AN45" s="204"/>
      <c r="AO45" s="204"/>
      <c r="AP45" s="203"/>
      <c r="AQ45" s="203"/>
      <c r="AR45" s="203"/>
      <c r="AS45" s="203"/>
      <c r="AT45" s="203"/>
      <c r="AU45" s="203"/>
      <c r="AV45" s="203"/>
    </row>
    <row r="46" spans="1:48" x14ac:dyDescent="0.3">
      <c r="A46" s="31" t="str">
        <f>IF(Requirements!A46="","",Requirements!A46)</f>
        <v/>
      </c>
      <c r="B46" s="33" t="str">
        <f>IF(Requirements!B46="","",Requirements!B46)</f>
        <v/>
      </c>
      <c r="C46" s="202"/>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4"/>
      <c r="AI46" s="204"/>
      <c r="AJ46" s="204"/>
      <c r="AK46" s="204"/>
      <c r="AL46" s="204"/>
      <c r="AM46" s="204"/>
      <c r="AN46" s="204"/>
      <c r="AO46" s="204"/>
      <c r="AP46" s="203"/>
      <c r="AQ46" s="203"/>
      <c r="AR46" s="203"/>
      <c r="AS46" s="203"/>
      <c r="AT46" s="203"/>
      <c r="AU46" s="203"/>
      <c r="AV46" s="203"/>
    </row>
    <row r="47" spans="1:48" x14ac:dyDescent="0.3">
      <c r="A47" s="31" t="str">
        <f>IF(Requirements!A47="","",Requirements!A47)</f>
        <v/>
      </c>
      <c r="B47" s="33" t="str">
        <f>IF(Requirements!B47="","",Requirements!B47)</f>
        <v/>
      </c>
      <c r="C47" s="202"/>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4"/>
      <c r="AI47" s="204"/>
      <c r="AJ47" s="204"/>
      <c r="AK47" s="204"/>
      <c r="AL47" s="204"/>
      <c r="AM47" s="204"/>
      <c r="AN47" s="204"/>
      <c r="AO47" s="204"/>
      <c r="AP47" s="203"/>
      <c r="AQ47" s="203"/>
      <c r="AR47" s="203"/>
      <c r="AS47" s="203"/>
      <c r="AT47" s="203"/>
      <c r="AU47" s="203"/>
      <c r="AV47" s="203"/>
    </row>
    <row r="48" spans="1:48" x14ac:dyDescent="0.3">
      <c r="A48" s="31" t="str">
        <f>IF(Requirements!A48="","",Requirements!A48)</f>
        <v/>
      </c>
      <c r="B48" s="33" t="str">
        <f>IF(Requirements!B48="","",Requirements!B48)</f>
        <v/>
      </c>
      <c r="C48" s="202"/>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4"/>
      <c r="AI48" s="204"/>
      <c r="AJ48" s="204"/>
      <c r="AK48" s="204"/>
      <c r="AL48" s="204"/>
      <c r="AM48" s="204"/>
      <c r="AN48" s="204"/>
      <c r="AO48" s="204"/>
      <c r="AP48" s="203"/>
      <c r="AQ48" s="203"/>
      <c r="AR48" s="203"/>
      <c r="AS48" s="203"/>
      <c r="AT48" s="203"/>
      <c r="AU48" s="203"/>
      <c r="AV48" s="203"/>
    </row>
    <row r="49" spans="1:48" x14ac:dyDescent="0.3">
      <c r="A49" s="31" t="str">
        <f>IF(Requirements!A49="","",Requirements!A49)</f>
        <v/>
      </c>
      <c r="B49" s="33" t="str">
        <f>IF(Requirements!B49="","",Requirements!B49)</f>
        <v/>
      </c>
      <c r="C49" s="202"/>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4"/>
      <c r="AI49" s="204"/>
      <c r="AJ49" s="204"/>
      <c r="AK49" s="204"/>
      <c r="AL49" s="204"/>
      <c r="AM49" s="204"/>
      <c r="AN49" s="204"/>
      <c r="AO49" s="204"/>
      <c r="AP49" s="203"/>
      <c r="AQ49" s="203"/>
      <c r="AR49" s="203"/>
      <c r="AS49" s="203"/>
      <c r="AT49" s="203"/>
      <c r="AU49" s="203"/>
      <c r="AV49" s="203"/>
    </row>
    <row r="50" spans="1:48" x14ac:dyDescent="0.3">
      <c r="A50" s="31" t="str">
        <f>IF(Requirements!A50="","",Requirements!A50)</f>
        <v/>
      </c>
      <c r="B50" s="33" t="str">
        <f>IF(Requirements!B50="","",Requirements!B50)</f>
        <v/>
      </c>
      <c r="C50" s="202"/>
      <c r="D50" s="203"/>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4"/>
      <c r="AI50" s="204"/>
      <c r="AJ50" s="204"/>
      <c r="AK50" s="204"/>
      <c r="AL50" s="204"/>
      <c r="AM50" s="204"/>
      <c r="AN50" s="204"/>
      <c r="AO50" s="204"/>
      <c r="AP50" s="203"/>
      <c r="AQ50" s="203"/>
      <c r="AR50" s="203"/>
      <c r="AS50" s="203"/>
      <c r="AT50" s="203"/>
      <c r="AU50" s="203"/>
      <c r="AV50" s="203"/>
    </row>
    <row r="51" spans="1:48" x14ac:dyDescent="0.3">
      <c r="A51" s="31" t="str">
        <f>IF(Requirements!A51="","",Requirements!A51)</f>
        <v/>
      </c>
      <c r="B51" s="33" t="str">
        <f>IF(Requirements!B51="","",Requirements!B51)</f>
        <v/>
      </c>
      <c r="C51" s="202"/>
      <c r="D51" s="203"/>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4"/>
      <c r="AI51" s="204"/>
      <c r="AJ51" s="204"/>
      <c r="AK51" s="204"/>
      <c r="AL51" s="204"/>
      <c r="AM51" s="204"/>
      <c r="AN51" s="204"/>
      <c r="AO51" s="204"/>
      <c r="AP51" s="203"/>
      <c r="AQ51" s="203"/>
      <c r="AR51" s="203"/>
      <c r="AS51" s="203"/>
      <c r="AT51" s="203"/>
      <c r="AU51" s="203"/>
      <c r="AV51" s="203"/>
    </row>
    <row r="52" spans="1:48" x14ac:dyDescent="0.3">
      <c r="A52" s="31" t="str">
        <f>IF(Requirements!A52="","",Requirements!A52)</f>
        <v/>
      </c>
      <c r="B52" s="33" t="str">
        <f>IF(Requirements!B52="","",Requirements!B52)</f>
        <v/>
      </c>
      <c r="C52" s="202"/>
      <c r="D52" s="203"/>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4"/>
      <c r="AI52" s="204"/>
      <c r="AJ52" s="204"/>
      <c r="AK52" s="204"/>
      <c r="AL52" s="204"/>
      <c r="AM52" s="204"/>
      <c r="AN52" s="204"/>
      <c r="AO52" s="204"/>
      <c r="AP52" s="203"/>
      <c r="AQ52" s="203"/>
      <c r="AR52" s="203"/>
      <c r="AS52" s="203"/>
      <c r="AT52" s="203"/>
      <c r="AU52" s="203"/>
      <c r="AV52" s="203"/>
    </row>
    <row r="53" spans="1:48" x14ac:dyDescent="0.3">
      <c r="A53" s="31" t="str">
        <f>IF(Requirements!A53="","",Requirements!A53)</f>
        <v/>
      </c>
      <c r="B53" s="33" t="str">
        <f>IF(Requirements!B53="","",Requirements!B53)</f>
        <v/>
      </c>
      <c r="C53" s="202"/>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4"/>
      <c r="AI53" s="204"/>
      <c r="AJ53" s="204"/>
      <c r="AK53" s="204"/>
      <c r="AL53" s="204"/>
      <c r="AM53" s="204"/>
      <c r="AN53" s="204"/>
      <c r="AO53" s="204"/>
      <c r="AP53" s="203"/>
      <c r="AQ53" s="203"/>
      <c r="AR53" s="203"/>
      <c r="AS53" s="203"/>
      <c r="AT53" s="203"/>
      <c r="AU53" s="203"/>
      <c r="AV53" s="203"/>
    </row>
    <row r="54" spans="1:48" x14ac:dyDescent="0.3">
      <c r="A54" s="31" t="str">
        <f>IF(Requirements!A54="","",Requirements!A54)</f>
        <v/>
      </c>
      <c r="B54" s="33" t="str">
        <f>IF(Requirements!B54="","",Requirements!B54)</f>
        <v/>
      </c>
      <c r="C54" s="202"/>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4"/>
      <c r="AI54" s="204"/>
      <c r="AJ54" s="204"/>
      <c r="AK54" s="204"/>
      <c r="AL54" s="204"/>
      <c r="AM54" s="204"/>
      <c r="AN54" s="204"/>
      <c r="AO54" s="204"/>
      <c r="AP54" s="203"/>
      <c r="AQ54" s="203"/>
      <c r="AR54" s="203"/>
      <c r="AS54" s="203"/>
      <c r="AT54" s="203"/>
      <c r="AU54" s="203"/>
      <c r="AV54" s="203"/>
    </row>
    <row r="55" spans="1:48" x14ac:dyDescent="0.3">
      <c r="A55" s="31" t="str">
        <f>IF(Requirements!A55="","",Requirements!A55)</f>
        <v/>
      </c>
      <c r="B55" s="33" t="str">
        <f>IF(Requirements!B55="","",Requirements!B55)</f>
        <v/>
      </c>
      <c r="C55" s="202"/>
      <c r="D55" s="203"/>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4"/>
      <c r="AI55" s="204"/>
      <c r="AJ55" s="204"/>
      <c r="AK55" s="204"/>
      <c r="AL55" s="204"/>
      <c r="AM55" s="204"/>
      <c r="AN55" s="204"/>
      <c r="AO55" s="204"/>
      <c r="AP55" s="203"/>
      <c r="AQ55" s="203"/>
      <c r="AR55" s="203"/>
      <c r="AS55" s="203"/>
      <c r="AT55" s="203"/>
      <c r="AU55" s="203"/>
      <c r="AV55" s="203"/>
    </row>
    <row r="56" spans="1:48" x14ac:dyDescent="0.3">
      <c r="A56" s="31" t="str">
        <f>IF(Requirements!A56="","",Requirements!A56)</f>
        <v/>
      </c>
      <c r="B56" s="33" t="str">
        <f>IF(Requirements!B56="","",Requirements!B56)</f>
        <v/>
      </c>
      <c r="C56" s="202"/>
      <c r="D56" s="203"/>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4"/>
      <c r="AI56" s="204"/>
      <c r="AJ56" s="204"/>
      <c r="AK56" s="204"/>
      <c r="AL56" s="204"/>
      <c r="AM56" s="204"/>
      <c r="AN56" s="204"/>
      <c r="AO56" s="204"/>
      <c r="AP56" s="203"/>
      <c r="AQ56" s="203"/>
      <c r="AR56" s="203"/>
      <c r="AS56" s="203"/>
      <c r="AT56" s="203"/>
      <c r="AU56" s="203"/>
      <c r="AV56" s="203"/>
    </row>
    <row r="57" spans="1:48" x14ac:dyDescent="0.3">
      <c r="A57" s="31" t="str">
        <f>IF(Requirements!A57="","",Requirements!A57)</f>
        <v/>
      </c>
      <c r="B57" s="33" t="str">
        <f>IF(Requirements!B57="","",Requirements!B57)</f>
        <v/>
      </c>
      <c r="C57" s="202"/>
      <c r="D57" s="203"/>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4"/>
      <c r="AI57" s="204"/>
      <c r="AJ57" s="204"/>
      <c r="AK57" s="204"/>
      <c r="AL57" s="204"/>
      <c r="AM57" s="204"/>
      <c r="AN57" s="204"/>
      <c r="AO57" s="204"/>
      <c r="AP57" s="203"/>
      <c r="AQ57" s="203"/>
      <c r="AR57" s="203"/>
      <c r="AS57" s="203"/>
      <c r="AT57" s="203"/>
      <c r="AU57" s="203"/>
      <c r="AV57" s="203"/>
    </row>
    <row r="58" spans="1:48" x14ac:dyDescent="0.3">
      <c r="A58" s="31" t="str">
        <f>IF(Requirements!A58="","",Requirements!A58)</f>
        <v/>
      </c>
      <c r="B58" s="33" t="str">
        <f>IF(Requirements!B58="","",Requirements!B58)</f>
        <v/>
      </c>
      <c r="C58" s="202"/>
      <c r="D58" s="203"/>
      <c r="E58" s="203"/>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4"/>
      <c r="AI58" s="204"/>
      <c r="AJ58" s="204"/>
      <c r="AK58" s="204"/>
      <c r="AL58" s="204"/>
      <c r="AM58" s="204"/>
      <c r="AN58" s="204"/>
      <c r="AO58" s="204"/>
      <c r="AP58" s="203"/>
      <c r="AQ58" s="203"/>
      <c r="AR58" s="203"/>
      <c r="AS58" s="203"/>
      <c r="AT58" s="203"/>
      <c r="AU58" s="203"/>
      <c r="AV58" s="203"/>
    </row>
    <row r="59" spans="1:48" x14ac:dyDescent="0.3">
      <c r="A59" s="31" t="str">
        <f>IF(Requirements!A59="","",Requirements!A59)</f>
        <v/>
      </c>
      <c r="B59" s="33" t="str">
        <f>IF(Requirements!B59="","",Requirements!B59)</f>
        <v/>
      </c>
      <c r="C59" s="202"/>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4"/>
      <c r="AI59" s="204"/>
      <c r="AJ59" s="204"/>
      <c r="AK59" s="204"/>
      <c r="AL59" s="204"/>
      <c r="AM59" s="204"/>
      <c r="AN59" s="204"/>
      <c r="AO59" s="204"/>
      <c r="AP59" s="203"/>
      <c r="AQ59" s="203"/>
      <c r="AR59" s="203"/>
      <c r="AS59" s="203"/>
      <c r="AT59" s="203"/>
      <c r="AU59" s="203"/>
      <c r="AV59" s="203"/>
    </row>
    <row r="60" spans="1:48" x14ac:dyDescent="0.3">
      <c r="A60" s="31" t="str">
        <f>IF(Requirements!A60="","",Requirements!A60)</f>
        <v/>
      </c>
      <c r="B60" s="33" t="str">
        <f>IF(Requirements!B60="","",Requirements!B60)</f>
        <v/>
      </c>
      <c r="C60" s="202"/>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4"/>
      <c r="AI60" s="204"/>
      <c r="AJ60" s="204"/>
      <c r="AK60" s="204"/>
      <c r="AL60" s="204"/>
      <c r="AM60" s="204"/>
      <c r="AN60" s="204"/>
      <c r="AO60" s="204"/>
      <c r="AP60" s="203"/>
      <c r="AQ60" s="203"/>
      <c r="AR60" s="203"/>
      <c r="AS60" s="203"/>
      <c r="AT60" s="203"/>
      <c r="AU60" s="203"/>
      <c r="AV60" s="203"/>
    </row>
    <row r="61" spans="1:48" x14ac:dyDescent="0.3">
      <c r="A61" s="31" t="str">
        <f>IF(Requirements!A61="","",Requirements!A61)</f>
        <v/>
      </c>
      <c r="B61" s="33" t="str">
        <f>IF(Requirements!B61="","",Requirements!B61)</f>
        <v/>
      </c>
      <c r="C61" s="202"/>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4"/>
      <c r="AI61" s="204"/>
      <c r="AJ61" s="204"/>
      <c r="AK61" s="204"/>
      <c r="AL61" s="204"/>
      <c r="AM61" s="204"/>
      <c r="AN61" s="204"/>
      <c r="AO61" s="204"/>
      <c r="AP61" s="203"/>
      <c r="AQ61" s="203"/>
      <c r="AR61" s="203"/>
      <c r="AS61" s="203"/>
      <c r="AT61" s="203"/>
      <c r="AU61" s="203"/>
      <c r="AV61" s="203"/>
    </row>
    <row r="62" spans="1:48" x14ac:dyDescent="0.3">
      <c r="A62" s="31" t="str">
        <f>IF(Requirements!A62="","",Requirements!A62)</f>
        <v/>
      </c>
      <c r="B62" s="33" t="str">
        <f>IF(Requirements!B62="","",Requirements!B62)</f>
        <v/>
      </c>
      <c r="C62" s="202"/>
      <c r="D62" s="203"/>
      <c r="E62" s="203"/>
      <c r="F62" s="203"/>
      <c r="G62" s="203"/>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E62" s="203"/>
      <c r="AF62" s="203"/>
      <c r="AG62" s="203"/>
      <c r="AH62" s="204"/>
      <c r="AI62" s="204"/>
      <c r="AJ62" s="204"/>
      <c r="AK62" s="204"/>
      <c r="AL62" s="204"/>
      <c r="AM62" s="204"/>
      <c r="AN62" s="204"/>
      <c r="AO62" s="204"/>
      <c r="AP62" s="203"/>
      <c r="AQ62" s="203"/>
      <c r="AR62" s="203"/>
      <c r="AS62" s="203"/>
      <c r="AT62" s="203"/>
      <c r="AU62" s="203"/>
      <c r="AV62" s="203"/>
    </row>
    <row r="63" spans="1:48" x14ac:dyDescent="0.3">
      <c r="A63" s="31" t="str">
        <f>IF(Requirements!A63="","",Requirements!A63)</f>
        <v/>
      </c>
      <c r="B63" s="33" t="str">
        <f>IF(Requirements!B63="","",Requirements!B63)</f>
        <v/>
      </c>
      <c r="C63" s="202"/>
      <c r="D63" s="203"/>
      <c r="E63" s="203"/>
      <c r="F63" s="203"/>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4"/>
      <c r="AI63" s="204"/>
      <c r="AJ63" s="204"/>
      <c r="AK63" s="204"/>
      <c r="AL63" s="204"/>
      <c r="AM63" s="204"/>
      <c r="AN63" s="204"/>
      <c r="AO63" s="204"/>
      <c r="AP63" s="203"/>
      <c r="AQ63" s="203"/>
      <c r="AR63" s="203"/>
      <c r="AS63" s="203"/>
      <c r="AT63" s="203"/>
      <c r="AU63" s="203"/>
      <c r="AV63" s="203"/>
    </row>
    <row r="64" spans="1:48" x14ac:dyDescent="0.3">
      <c r="A64" s="31" t="str">
        <f>IF(Requirements!A64="","",Requirements!A64)</f>
        <v/>
      </c>
      <c r="B64" s="33" t="str">
        <f>IF(Requirements!B64="","",Requirements!B64)</f>
        <v/>
      </c>
      <c r="C64" s="202"/>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4"/>
      <c r="AI64" s="204"/>
      <c r="AJ64" s="204"/>
      <c r="AK64" s="204"/>
      <c r="AL64" s="204"/>
      <c r="AM64" s="204"/>
      <c r="AN64" s="204"/>
      <c r="AO64" s="204"/>
      <c r="AP64" s="203"/>
      <c r="AQ64" s="203"/>
      <c r="AR64" s="203"/>
      <c r="AS64" s="203"/>
      <c r="AT64" s="203"/>
      <c r="AU64" s="203"/>
      <c r="AV64" s="203"/>
    </row>
    <row r="65" spans="1:48" x14ac:dyDescent="0.3">
      <c r="A65" s="31" t="str">
        <f>IF(Requirements!A65="","",Requirements!A65)</f>
        <v/>
      </c>
      <c r="B65" s="33" t="str">
        <f>IF(Requirements!B65="","",Requirements!B65)</f>
        <v/>
      </c>
      <c r="C65" s="202"/>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4"/>
      <c r="AI65" s="204"/>
      <c r="AJ65" s="204"/>
      <c r="AK65" s="204"/>
      <c r="AL65" s="204"/>
      <c r="AM65" s="204"/>
      <c r="AN65" s="204"/>
      <c r="AO65" s="204"/>
      <c r="AP65" s="203"/>
      <c r="AQ65" s="203"/>
      <c r="AR65" s="203"/>
      <c r="AS65" s="203"/>
      <c r="AT65" s="203"/>
      <c r="AU65" s="203"/>
      <c r="AV65" s="203"/>
    </row>
    <row r="66" spans="1:48" x14ac:dyDescent="0.3">
      <c r="A66" s="31" t="str">
        <f>IF(Requirements!A66="","",Requirements!A66)</f>
        <v/>
      </c>
      <c r="B66" s="33" t="str">
        <f>IF(Requirements!B66="","",Requirements!B66)</f>
        <v/>
      </c>
      <c r="C66" s="202"/>
      <c r="D66" s="203"/>
      <c r="E66" s="203"/>
      <c r="F66" s="203"/>
      <c r="G66" s="203"/>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c r="AH66" s="204"/>
      <c r="AI66" s="204"/>
      <c r="AJ66" s="204"/>
      <c r="AK66" s="204"/>
      <c r="AL66" s="204"/>
      <c r="AM66" s="204"/>
      <c r="AN66" s="204"/>
      <c r="AO66" s="204"/>
      <c r="AP66" s="203"/>
      <c r="AQ66" s="203"/>
      <c r="AR66" s="203"/>
      <c r="AS66" s="203"/>
      <c r="AT66" s="203"/>
      <c r="AU66" s="203"/>
      <c r="AV66" s="203"/>
    </row>
    <row r="67" spans="1:48" x14ac:dyDescent="0.3">
      <c r="A67" s="31" t="str">
        <f>IF(Requirements!A67="","",Requirements!A67)</f>
        <v/>
      </c>
      <c r="B67" s="33" t="str">
        <f>IF(Requirements!B67="","",Requirements!B67)</f>
        <v/>
      </c>
      <c r="C67" s="202"/>
      <c r="D67" s="203"/>
      <c r="E67" s="203"/>
      <c r="F67" s="203"/>
      <c r="G67" s="203"/>
      <c r="H67" s="203"/>
      <c r="I67" s="203"/>
      <c r="J67" s="203"/>
      <c r="K67" s="203"/>
      <c r="L67" s="203"/>
      <c r="M67" s="203"/>
      <c r="N67" s="203"/>
      <c r="O67" s="203"/>
      <c r="P67" s="203"/>
      <c r="Q67" s="203"/>
      <c r="R67" s="203"/>
      <c r="S67" s="203"/>
      <c r="T67" s="203"/>
      <c r="U67" s="203"/>
      <c r="V67" s="203"/>
      <c r="W67" s="203"/>
      <c r="X67" s="203"/>
      <c r="Y67" s="203"/>
      <c r="Z67" s="203"/>
      <c r="AA67" s="203"/>
      <c r="AB67" s="203"/>
      <c r="AC67" s="203"/>
      <c r="AD67" s="203"/>
      <c r="AE67" s="203"/>
      <c r="AF67" s="203"/>
      <c r="AG67" s="203"/>
      <c r="AH67" s="204"/>
      <c r="AI67" s="204"/>
      <c r="AJ67" s="204"/>
      <c r="AK67" s="204"/>
      <c r="AL67" s="204"/>
      <c r="AM67" s="204"/>
      <c r="AN67" s="204"/>
      <c r="AO67" s="204"/>
      <c r="AP67" s="203"/>
      <c r="AQ67" s="203"/>
      <c r="AR67" s="203"/>
      <c r="AS67" s="203"/>
      <c r="AT67" s="203"/>
      <c r="AU67" s="203"/>
      <c r="AV67" s="203"/>
    </row>
    <row r="68" spans="1:48" x14ac:dyDescent="0.3">
      <c r="A68" s="31" t="str">
        <f>IF(Requirements!A68="","",Requirements!A68)</f>
        <v/>
      </c>
      <c r="B68" s="33" t="str">
        <f>IF(Requirements!B68="","",Requirements!B68)</f>
        <v/>
      </c>
      <c r="C68" s="202"/>
      <c r="D68" s="203"/>
      <c r="E68" s="203"/>
      <c r="F68" s="203"/>
      <c r="G68" s="203"/>
      <c r="H68" s="203"/>
      <c r="I68" s="203"/>
      <c r="J68" s="203"/>
      <c r="K68" s="203"/>
      <c r="L68" s="203"/>
      <c r="M68" s="203"/>
      <c r="N68" s="203"/>
      <c r="O68" s="203"/>
      <c r="P68" s="203"/>
      <c r="Q68" s="203"/>
      <c r="R68" s="203"/>
      <c r="S68" s="203"/>
      <c r="T68" s="203"/>
      <c r="U68" s="203"/>
      <c r="V68" s="203"/>
      <c r="W68" s="203"/>
      <c r="X68" s="203"/>
      <c r="Y68" s="203"/>
      <c r="Z68" s="203"/>
      <c r="AA68" s="203"/>
      <c r="AB68" s="203"/>
      <c r="AC68" s="203"/>
      <c r="AD68" s="203"/>
      <c r="AE68" s="203"/>
      <c r="AF68" s="203"/>
      <c r="AG68" s="203"/>
      <c r="AH68" s="204"/>
      <c r="AI68" s="204"/>
      <c r="AJ68" s="204"/>
      <c r="AK68" s="204"/>
      <c r="AL68" s="204"/>
      <c r="AM68" s="204"/>
      <c r="AN68" s="204"/>
      <c r="AO68" s="204"/>
      <c r="AP68" s="203"/>
      <c r="AQ68" s="203"/>
      <c r="AR68" s="203"/>
      <c r="AS68" s="203"/>
      <c r="AT68" s="203"/>
      <c r="AU68" s="203"/>
      <c r="AV68" s="203"/>
    </row>
    <row r="69" spans="1:48" x14ac:dyDescent="0.3">
      <c r="A69" s="31" t="str">
        <f>IF(Requirements!A69="","",Requirements!A69)</f>
        <v/>
      </c>
      <c r="B69" s="33" t="str">
        <f>IF(Requirements!B69="","",Requirements!B69)</f>
        <v/>
      </c>
      <c r="C69" s="202"/>
      <c r="D69" s="203"/>
      <c r="E69" s="203"/>
      <c r="F69" s="203"/>
      <c r="G69" s="203"/>
      <c r="H69" s="203"/>
      <c r="I69" s="203"/>
      <c r="J69" s="203"/>
      <c r="K69" s="203"/>
      <c r="L69" s="203"/>
      <c r="M69" s="203"/>
      <c r="N69" s="203"/>
      <c r="O69" s="203"/>
      <c r="P69" s="203"/>
      <c r="Q69" s="203"/>
      <c r="R69" s="203"/>
      <c r="S69" s="203"/>
      <c r="T69" s="203"/>
      <c r="U69" s="203"/>
      <c r="V69" s="203"/>
      <c r="W69" s="203"/>
      <c r="X69" s="203"/>
      <c r="Y69" s="203"/>
      <c r="Z69" s="203"/>
      <c r="AA69" s="203"/>
      <c r="AB69" s="203"/>
      <c r="AC69" s="203"/>
      <c r="AD69" s="203"/>
      <c r="AE69" s="203"/>
      <c r="AF69" s="203"/>
      <c r="AG69" s="203"/>
      <c r="AH69" s="204"/>
      <c r="AI69" s="204"/>
      <c r="AJ69" s="204"/>
      <c r="AK69" s="204"/>
      <c r="AL69" s="204"/>
      <c r="AM69" s="204"/>
      <c r="AN69" s="204"/>
      <c r="AO69" s="204"/>
      <c r="AP69" s="203"/>
      <c r="AQ69" s="203"/>
      <c r="AR69" s="203"/>
      <c r="AS69" s="203"/>
      <c r="AT69" s="203"/>
      <c r="AU69" s="203"/>
      <c r="AV69" s="203"/>
    </row>
    <row r="70" spans="1:48" x14ac:dyDescent="0.3">
      <c r="A70" s="31" t="str">
        <f>IF(Requirements!A70="","",Requirements!A70)</f>
        <v/>
      </c>
      <c r="B70" s="33" t="str">
        <f>IF(Requirements!B70="","",Requirements!B70)</f>
        <v/>
      </c>
      <c r="C70" s="202"/>
      <c r="D70" s="203"/>
      <c r="E70" s="203"/>
      <c r="F70" s="203"/>
      <c r="G70" s="203"/>
      <c r="H70" s="203"/>
      <c r="I70" s="203"/>
      <c r="J70" s="203"/>
      <c r="K70" s="203"/>
      <c r="L70" s="203"/>
      <c r="M70" s="203"/>
      <c r="N70" s="203"/>
      <c r="O70" s="203"/>
      <c r="P70" s="203"/>
      <c r="Q70" s="203"/>
      <c r="R70" s="203"/>
      <c r="S70" s="203"/>
      <c r="T70" s="203"/>
      <c r="U70" s="203"/>
      <c r="V70" s="203"/>
      <c r="W70" s="203"/>
      <c r="X70" s="203"/>
      <c r="Y70" s="203"/>
      <c r="Z70" s="203"/>
      <c r="AA70" s="203"/>
      <c r="AB70" s="203"/>
      <c r="AC70" s="203"/>
      <c r="AD70" s="203"/>
      <c r="AE70" s="203"/>
      <c r="AF70" s="203"/>
      <c r="AG70" s="203"/>
      <c r="AH70" s="204"/>
      <c r="AI70" s="204"/>
      <c r="AJ70" s="204"/>
      <c r="AK70" s="204"/>
      <c r="AL70" s="204"/>
      <c r="AM70" s="204"/>
      <c r="AN70" s="204"/>
      <c r="AO70" s="204"/>
      <c r="AP70" s="203"/>
      <c r="AQ70" s="203"/>
      <c r="AR70" s="203"/>
      <c r="AS70" s="203"/>
      <c r="AT70" s="203"/>
      <c r="AU70" s="203"/>
      <c r="AV70" s="203"/>
    </row>
    <row r="71" spans="1:48" x14ac:dyDescent="0.3">
      <c r="A71" s="31" t="str">
        <f>IF(Requirements!A71="","",Requirements!A71)</f>
        <v/>
      </c>
      <c r="B71" s="33" t="str">
        <f>IF(Requirements!B71="","",Requirements!B71)</f>
        <v/>
      </c>
      <c r="C71" s="202"/>
      <c r="D71" s="203"/>
      <c r="E71" s="203"/>
      <c r="F71" s="203"/>
      <c r="G71" s="203"/>
      <c r="H71" s="203"/>
      <c r="I71" s="203"/>
      <c r="J71" s="203"/>
      <c r="K71" s="203"/>
      <c r="L71" s="203"/>
      <c r="M71" s="203"/>
      <c r="N71" s="203"/>
      <c r="O71" s="203"/>
      <c r="P71" s="203"/>
      <c r="Q71" s="203"/>
      <c r="R71" s="203"/>
      <c r="S71" s="203"/>
      <c r="T71" s="203"/>
      <c r="U71" s="203"/>
      <c r="V71" s="203"/>
      <c r="W71" s="203"/>
      <c r="X71" s="203"/>
      <c r="Y71" s="203"/>
      <c r="Z71" s="203"/>
      <c r="AA71" s="203"/>
      <c r="AB71" s="203"/>
      <c r="AC71" s="203"/>
      <c r="AD71" s="203"/>
      <c r="AE71" s="203"/>
      <c r="AF71" s="203"/>
      <c r="AG71" s="203"/>
      <c r="AH71" s="204"/>
      <c r="AI71" s="204"/>
      <c r="AJ71" s="204"/>
      <c r="AK71" s="204"/>
      <c r="AL71" s="204"/>
      <c r="AM71" s="204"/>
      <c r="AN71" s="204"/>
      <c r="AO71" s="204"/>
      <c r="AP71" s="203"/>
      <c r="AQ71" s="203"/>
      <c r="AR71" s="203"/>
      <c r="AS71" s="203"/>
      <c r="AT71" s="203"/>
      <c r="AU71" s="203"/>
      <c r="AV71" s="203"/>
    </row>
    <row r="72" spans="1:48" x14ac:dyDescent="0.3">
      <c r="A72" s="31" t="str">
        <f>IF(Requirements!A72="","",Requirements!A72)</f>
        <v/>
      </c>
      <c r="B72" s="33" t="str">
        <f>IF(Requirements!B72="","",Requirements!B72)</f>
        <v/>
      </c>
      <c r="C72" s="202"/>
      <c r="D72" s="203"/>
      <c r="E72" s="203"/>
      <c r="F72" s="203"/>
      <c r="G72" s="203"/>
      <c r="H72" s="203"/>
      <c r="I72" s="203"/>
      <c r="J72" s="203"/>
      <c r="K72" s="203"/>
      <c r="L72" s="203"/>
      <c r="M72" s="203"/>
      <c r="N72" s="203"/>
      <c r="O72" s="203"/>
      <c r="P72" s="203"/>
      <c r="Q72" s="203"/>
      <c r="R72" s="203"/>
      <c r="S72" s="203"/>
      <c r="T72" s="203"/>
      <c r="U72" s="203"/>
      <c r="V72" s="203"/>
      <c r="W72" s="203"/>
      <c r="X72" s="203"/>
      <c r="Y72" s="203"/>
      <c r="Z72" s="203"/>
      <c r="AA72" s="203"/>
      <c r="AB72" s="203"/>
      <c r="AC72" s="203"/>
      <c r="AD72" s="203"/>
      <c r="AE72" s="203"/>
      <c r="AF72" s="203"/>
      <c r="AG72" s="203"/>
      <c r="AH72" s="204"/>
      <c r="AI72" s="204"/>
      <c r="AJ72" s="204"/>
      <c r="AK72" s="204"/>
      <c r="AL72" s="204"/>
      <c r="AM72" s="204"/>
      <c r="AN72" s="204"/>
      <c r="AO72" s="204"/>
      <c r="AP72" s="203"/>
      <c r="AQ72" s="203"/>
      <c r="AR72" s="203"/>
      <c r="AS72" s="203"/>
      <c r="AT72" s="203"/>
      <c r="AU72" s="203"/>
      <c r="AV72" s="203"/>
    </row>
    <row r="73" spans="1:48" x14ac:dyDescent="0.3">
      <c r="A73" s="31" t="str">
        <f>IF(Requirements!A73="","",Requirements!A73)</f>
        <v/>
      </c>
      <c r="B73" s="33" t="str">
        <f>IF(Requirements!B73="","",Requirements!B73)</f>
        <v/>
      </c>
      <c r="C73" s="202"/>
      <c r="D73" s="203"/>
      <c r="E73" s="203"/>
      <c r="F73" s="203"/>
      <c r="G73" s="203"/>
      <c r="H73" s="203"/>
      <c r="I73" s="203"/>
      <c r="J73" s="203"/>
      <c r="K73" s="203"/>
      <c r="L73" s="203"/>
      <c r="M73" s="203"/>
      <c r="N73" s="203"/>
      <c r="O73" s="203"/>
      <c r="P73" s="203"/>
      <c r="Q73" s="203"/>
      <c r="R73" s="203"/>
      <c r="S73" s="203"/>
      <c r="T73" s="203"/>
      <c r="U73" s="203"/>
      <c r="V73" s="203"/>
      <c r="W73" s="203"/>
      <c r="X73" s="203"/>
      <c r="Y73" s="203"/>
      <c r="Z73" s="203"/>
      <c r="AA73" s="203"/>
      <c r="AB73" s="203"/>
      <c r="AC73" s="203"/>
      <c r="AD73" s="203"/>
      <c r="AE73" s="203"/>
      <c r="AF73" s="203"/>
      <c r="AG73" s="203"/>
      <c r="AH73" s="204"/>
      <c r="AI73" s="204"/>
      <c r="AJ73" s="204"/>
      <c r="AK73" s="204"/>
      <c r="AL73" s="204"/>
      <c r="AM73" s="204"/>
      <c r="AN73" s="204"/>
      <c r="AO73" s="204"/>
      <c r="AP73" s="203"/>
      <c r="AQ73" s="203"/>
      <c r="AR73" s="203"/>
      <c r="AS73" s="203"/>
      <c r="AT73" s="203"/>
      <c r="AU73" s="203"/>
      <c r="AV73" s="203"/>
    </row>
    <row r="74" spans="1:48" x14ac:dyDescent="0.3">
      <c r="A74" s="31" t="str">
        <f>IF(Requirements!A74="","",Requirements!A74)</f>
        <v/>
      </c>
      <c r="B74" s="33" t="str">
        <f>IF(Requirements!B74="","",Requirements!B74)</f>
        <v/>
      </c>
      <c r="C74" s="202"/>
      <c r="D74" s="203"/>
      <c r="E74" s="203"/>
      <c r="F74" s="203"/>
      <c r="G74" s="203"/>
      <c r="H74" s="203"/>
      <c r="I74" s="203"/>
      <c r="J74" s="203"/>
      <c r="K74" s="203"/>
      <c r="L74" s="203"/>
      <c r="M74" s="203"/>
      <c r="N74" s="203"/>
      <c r="O74" s="203"/>
      <c r="P74" s="203"/>
      <c r="Q74" s="203"/>
      <c r="R74" s="203"/>
      <c r="S74" s="203"/>
      <c r="T74" s="203"/>
      <c r="U74" s="203"/>
      <c r="V74" s="203"/>
      <c r="W74" s="203"/>
      <c r="X74" s="203"/>
      <c r="Y74" s="203"/>
      <c r="Z74" s="203"/>
      <c r="AA74" s="203"/>
      <c r="AB74" s="203"/>
      <c r="AC74" s="203"/>
      <c r="AD74" s="203"/>
      <c r="AE74" s="203"/>
      <c r="AF74" s="203"/>
      <c r="AG74" s="203"/>
      <c r="AH74" s="204"/>
      <c r="AI74" s="204"/>
      <c r="AJ74" s="204"/>
      <c r="AK74" s="204"/>
      <c r="AL74" s="204"/>
      <c r="AM74" s="204"/>
      <c r="AN74" s="204"/>
      <c r="AO74" s="204"/>
      <c r="AP74" s="203"/>
      <c r="AQ74" s="203"/>
      <c r="AR74" s="203"/>
      <c r="AS74" s="203"/>
      <c r="AT74" s="203"/>
      <c r="AU74" s="203"/>
      <c r="AV74" s="203"/>
    </row>
    <row r="75" spans="1:48" x14ac:dyDescent="0.3">
      <c r="A75" s="31" t="str">
        <f>IF(Requirements!A75="","",Requirements!A75)</f>
        <v/>
      </c>
      <c r="B75" s="33" t="str">
        <f>IF(Requirements!B75="","",Requirements!B75)</f>
        <v/>
      </c>
      <c r="C75" s="202"/>
      <c r="D75" s="203"/>
      <c r="E75" s="203"/>
      <c r="F75" s="203"/>
      <c r="G75" s="203"/>
      <c r="H75" s="203"/>
      <c r="I75" s="203"/>
      <c r="J75" s="203"/>
      <c r="K75" s="203"/>
      <c r="L75" s="203"/>
      <c r="M75" s="203"/>
      <c r="N75" s="203"/>
      <c r="O75" s="203"/>
      <c r="P75" s="203"/>
      <c r="Q75" s="203"/>
      <c r="R75" s="203"/>
      <c r="S75" s="203"/>
      <c r="T75" s="203"/>
      <c r="U75" s="203"/>
      <c r="V75" s="203"/>
      <c r="W75" s="203"/>
      <c r="X75" s="203"/>
      <c r="Y75" s="203"/>
      <c r="Z75" s="203"/>
      <c r="AA75" s="203"/>
      <c r="AB75" s="203"/>
      <c r="AC75" s="203"/>
      <c r="AD75" s="203"/>
      <c r="AE75" s="203"/>
      <c r="AF75" s="203"/>
      <c r="AG75" s="203"/>
      <c r="AH75" s="204"/>
      <c r="AI75" s="204"/>
      <c r="AJ75" s="204"/>
      <c r="AK75" s="204"/>
      <c r="AL75" s="204"/>
      <c r="AM75" s="204"/>
      <c r="AN75" s="204"/>
      <c r="AO75" s="204"/>
      <c r="AP75" s="203"/>
      <c r="AQ75" s="203"/>
      <c r="AR75" s="203"/>
      <c r="AS75" s="203"/>
      <c r="AT75" s="203"/>
      <c r="AU75" s="203"/>
      <c r="AV75" s="203"/>
    </row>
    <row r="76" spans="1:48" x14ac:dyDescent="0.3">
      <c r="A76" s="31" t="str">
        <f>IF(Requirements!A76="","",Requirements!A76)</f>
        <v/>
      </c>
      <c r="B76" s="33" t="str">
        <f>IF(Requirements!B76="","",Requirements!B76)</f>
        <v/>
      </c>
      <c r="C76" s="202"/>
      <c r="D76" s="203"/>
      <c r="E76" s="203"/>
      <c r="F76" s="203"/>
      <c r="G76" s="203"/>
      <c r="H76" s="203"/>
      <c r="I76" s="203"/>
      <c r="J76" s="203"/>
      <c r="K76" s="203"/>
      <c r="L76" s="203"/>
      <c r="M76" s="203"/>
      <c r="N76" s="203"/>
      <c r="O76" s="203"/>
      <c r="P76" s="203"/>
      <c r="Q76" s="203"/>
      <c r="R76" s="203"/>
      <c r="S76" s="203"/>
      <c r="T76" s="203"/>
      <c r="U76" s="203"/>
      <c r="V76" s="203"/>
      <c r="W76" s="203"/>
      <c r="X76" s="203"/>
      <c r="Y76" s="203"/>
      <c r="Z76" s="203"/>
      <c r="AA76" s="203"/>
      <c r="AB76" s="203"/>
      <c r="AC76" s="203"/>
      <c r="AD76" s="203"/>
      <c r="AE76" s="203"/>
      <c r="AF76" s="203"/>
      <c r="AG76" s="203"/>
      <c r="AH76" s="204"/>
      <c r="AI76" s="204"/>
      <c r="AJ76" s="204"/>
      <c r="AK76" s="204"/>
      <c r="AL76" s="204"/>
      <c r="AM76" s="204"/>
      <c r="AN76" s="204"/>
      <c r="AO76" s="204"/>
      <c r="AP76" s="203"/>
      <c r="AQ76" s="203"/>
      <c r="AR76" s="203"/>
      <c r="AS76" s="203"/>
      <c r="AT76" s="203"/>
      <c r="AU76" s="203"/>
      <c r="AV76" s="203"/>
    </row>
    <row r="77" spans="1:48" x14ac:dyDescent="0.3">
      <c r="A77" s="31" t="str">
        <f>IF(Requirements!A77="","",Requirements!A77)</f>
        <v/>
      </c>
      <c r="B77" s="33" t="str">
        <f>IF(Requirements!B77="","",Requirements!B77)</f>
        <v/>
      </c>
      <c r="C77" s="202"/>
      <c r="D77" s="203"/>
      <c r="E77" s="203"/>
      <c r="F77" s="203"/>
      <c r="G77" s="203"/>
      <c r="H77" s="203"/>
      <c r="I77" s="203"/>
      <c r="J77" s="203"/>
      <c r="K77" s="203"/>
      <c r="L77" s="203"/>
      <c r="M77" s="203"/>
      <c r="N77" s="203"/>
      <c r="O77" s="203"/>
      <c r="P77" s="203"/>
      <c r="Q77" s="203"/>
      <c r="R77" s="203"/>
      <c r="S77" s="203"/>
      <c r="T77" s="203"/>
      <c r="U77" s="203"/>
      <c r="V77" s="203"/>
      <c r="W77" s="203"/>
      <c r="X77" s="203"/>
      <c r="Y77" s="203"/>
      <c r="Z77" s="203"/>
      <c r="AA77" s="203"/>
      <c r="AB77" s="203"/>
      <c r="AC77" s="203"/>
      <c r="AD77" s="203"/>
      <c r="AE77" s="203"/>
      <c r="AF77" s="203"/>
      <c r="AG77" s="203"/>
      <c r="AH77" s="204"/>
      <c r="AI77" s="204"/>
      <c r="AJ77" s="204"/>
      <c r="AK77" s="204"/>
      <c r="AL77" s="204"/>
      <c r="AM77" s="204"/>
      <c r="AN77" s="204"/>
      <c r="AO77" s="204"/>
      <c r="AP77" s="203"/>
      <c r="AQ77" s="203"/>
      <c r="AR77" s="203"/>
      <c r="AS77" s="203"/>
      <c r="AT77" s="203"/>
      <c r="AU77" s="203"/>
      <c r="AV77" s="203"/>
    </row>
    <row r="78" spans="1:48" x14ac:dyDescent="0.3">
      <c r="A78" s="31" t="str">
        <f>IF(Requirements!A78="","",Requirements!A78)</f>
        <v/>
      </c>
      <c r="B78" s="33" t="str">
        <f>IF(Requirements!B78="","",Requirements!B78)</f>
        <v/>
      </c>
      <c r="C78" s="202"/>
      <c r="D78" s="203"/>
      <c r="E78" s="203"/>
      <c r="F78" s="203"/>
      <c r="G78" s="203"/>
      <c r="H78" s="203"/>
      <c r="I78" s="203"/>
      <c r="J78" s="203"/>
      <c r="K78" s="203"/>
      <c r="L78" s="203"/>
      <c r="M78" s="203"/>
      <c r="N78" s="203"/>
      <c r="O78" s="203"/>
      <c r="P78" s="203"/>
      <c r="Q78" s="203"/>
      <c r="R78" s="203"/>
      <c r="S78" s="203"/>
      <c r="T78" s="203"/>
      <c r="U78" s="203"/>
      <c r="V78" s="203"/>
      <c r="W78" s="203"/>
      <c r="X78" s="203"/>
      <c r="Y78" s="203"/>
      <c r="Z78" s="203"/>
      <c r="AA78" s="203"/>
      <c r="AB78" s="203"/>
      <c r="AC78" s="203"/>
      <c r="AD78" s="203"/>
      <c r="AE78" s="203"/>
      <c r="AF78" s="203"/>
      <c r="AG78" s="203"/>
      <c r="AH78" s="204"/>
      <c r="AI78" s="204"/>
      <c r="AJ78" s="204"/>
      <c r="AK78" s="204"/>
      <c r="AL78" s="204"/>
      <c r="AM78" s="204"/>
      <c r="AN78" s="204"/>
      <c r="AO78" s="204"/>
      <c r="AP78" s="203"/>
      <c r="AQ78" s="203"/>
      <c r="AR78" s="203"/>
      <c r="AS78" s="203"/>
      <c r="AT78" s="203"/>
      <c r="AU78" s="203"/>
      <c r="AV78" s="203"/>
    </row>
    <row r="79" spans="1:48" x14ac:dyDescent="0.3">
      <c r="A79" s="31" t="str">
        <f>IF(Requirements!A79="","",Requirements!A79)</f>
        <v/>
      </c>
      <c r="B79" s="33" t="str">
        <f>IF(Requirements!B79="","",Requirements!B79)</f>
        <v/>
      </c>
      <c r="C79" s="202"/>
      <c r="D79" s="203"/>
      <c r="E79" s="203"/>
      <c r="F79" s="203"/>
      <c r="G79" s="203"/>
      <c r="H79" s="203"/>
      <c r="I79" s="203"/>
      <c r="J79" s="203"/>
      <c r="K79" s="203"/>
      <c r="L79" s="203"/>
      <c r="M79" s="203"/>
      <c r="N79" s="203"/>
      <c r="O79" s="203"/>
      <c r="P79" s="203"/>
      <c r="Q79" s="203"/>
      <c r="R79" s="203"/>
      <c r="S79" s="203"/>
      <c r="T79" s="203"/>
      <c r="U79" s="203"/>
      <c r="V79" s="203"/>
      <c r="W79" s="203"/>
      <c r="X79" s="203"/>
      <c r="Y79" s="203"/>
      <c r="Z79" s="203"/>
      <c r="AA79" s="203"/>
      <c r="AB79" s="203"/>
      <c r="AC79" s="203"/>
      <c r="AD79" s="203"/>
      <c r="AE79" s="203"/>
      <c r="AF79" s="203"/>
      <c r="AG79" s="203"/>
      <c r="AH79" s="204"/>
      <c r="AI79" s="204"/>
      <c r="AJ79" s="204"/>
      <c r="AK79" s="204"/>
      <c r="AL79" s="204"/>
      <c r="AM79" s="204"/>
      <c r="AN79" s="204"/>
      <c r="AO79" s="204"/>
      <c r="AP79" s="203"/>
      <c r="AQ79" s="203"/>
      <c r="AR79" s="203"/>
      <c r="AS79" s="203"/>
      <c r="AT79" s="203"/>
      <c r="AU79" s="203"/>
      <c r="AV79" s="203"/>
    </row>
    <row r="80" spans="1:48" x14ac:dyDescent="0.3">
      <c r="A80" s="31" t="str">
        <f>IF(Requirements!A80="","",Requirements!A80)</f>
        <v/>
      </c>
      <c r="B80" s="33" t="str">
        <f>IF(Requirements!B80="","",Requirements!B80)</f>
        <v/>
      </c>
      <c r="C80" s="202"/>
      <c r="D80" s="203"/>
      <c r="E80" s="203"/>
      <c r="F80" s="203"/>
      <c r="G80" s="203"/>
      <c r="H80" s="203"/>
      <c r="I80" s="203"/>
      <c r="J80" s="203"/>
      <c r="K80" s="203"/>
      <c r="L80" s="203"/>
      <c r="M80" s="203"/>
      <c r="N80" s="203"/>
      <c r="O80" s="203"/>
      <c r="P80" s="203"/>
      <c r="Q80" s="203"/>
      <c r="R80" s="203"/>
      <c r="S80" s="203"/>
      <c r="T80" s="203"/>
      <c r="U80" s="203"/>
      <c r="V80" s="203"/>
      <c r="W80" s="203"/>
      <c r="X80" s="203"/>
      <c r="Y80" s="203"/>
      <c r="Z80" s="203"/>
      <c r="AA80" s="203"/>
      <c r="AB80" s="203"/>
      <c r="AC80" s="203"/>
      <c r="AD80" s="203"/>
      <c r="AE80" s="203"/>
      <c r="AF80" s="203"/>
      <c r="AG80" s="203"/>
      <c r="AH80" s="204"/>
      <c r="AI80" s="204"/>
      <c r="AJ80" s="204"/>
      <c r="AK80" s="204"/>
      <c r="AL80" s="204"/>
      <c r="AM80" s="204"/>
      <c r="AN80" s="204"/>
      <c r="AO80" s="204"/>
      <c r="AP80" s="203"/>
      <c r="AQ80" s="203"/>
      <c r="AR80" s="203"/>
      <c r="AS80" s="203"/>
      <c r="AT80" s="203"/>
      <c r="AU80" s="203"/>
      <c r="AV80" s="203"/>
    </row>
    <row r="81" spans="1:48" x14ac:dyDescent="0.3">
      <c r="A81" s="31" t="str">
        <f>IF(Requirements!A81="","",Requirements!A81)</f>
        <v/>
      </c>
      <c r="B81" s="33" t="str">
        <f>IF(Requirements!B81="","",Requirements!B81)</f>
        <v/>
      </c>
      <c r="C81" s="202"/>
      <c r="D81" s="203"/>
      <c r="E81" s="203"/>
      <c r="F81" s="203"/>
      <c r="G81" s="203"/>
      <c r="H81" s="203"/>
      <c r="I81" s="203"/>
      <c r="J81" s="203"/>
      <c r="K81" s="203"/>
      <c r="L81" s="203"/>
      <c r="M81" s="203"/>
      <c r="N81" s="203"/>
      <c r="O81" s="203"/>
      <c r="P81" s="203"/>
      <c r="Q81" s="203"/>
      <c r="R81" s="203"/>
      <c r="S81" s="203"/>
      <c r="T81" s="203"/>
      <c r="U81" s="203"/>
      <c r="V81" s="203"/>
      <c r="W81" s="203"/>
      <c r="X81" s="203"/>
      <c r="Y81" s="203"/>
      <c r="Z81" s="203"/>
      <c r="AA81" s="203"/>
      <c r="AB81" s="203"/>
      <c r="AC81" s="203"/>
      <c r="AD81" s="203"/>
      <c r="AE81" s="203"/>
      <c r="AF81" s="203"/>
      <c r="AG81" s="203"/>
      <c r="AH81" s="204"/>
      <c r="AI81" s="204"/>
      <c r="AJ81" s="204"/>
      <c r="AK81" s="204"/>
      <c r="AL81" s="204"/>
      <c r="AM81" s="204"/>
      <c r="AN81" s="204"/>
      <c r="AO81" s="204"/>
      <c r="AP81" s="203"/>
      <c r="AQ81" s="203"/>
      <c r="AR81" s="203"/>
      <c r="AS81" s="203"/>
      <c r="AT81" s="203"/>
      <c r="AU81" s="203"/>
      <c r="AV81" s="203"/>
    </row>
    <row r="82" spans="1:48" x14ac:dyDescent="0.3">
      <c r="A82" s="31" t="str">
        <f>IF(Requirements!A82="","",Requirements!A82)</f>
        <v/>
      </c>
      <c r="B82" s="33" t="str">
        <f>IF(Requirements!B82="","",Requirements!B82)</f>
        <v/>
      </c>
      <c r="C82" s="202"/>
      <c r="D82" s="203"/>
      <c r="E82" s="203"/>
      <c r="F82" s="203"/>
      <c r="G82" s="203"/>
      <c r="H82" s="203"/>
      <c r="I82" s="203"/>
      <c r="J82" s="203"/>
      <c r="K82" s="203"/>
      <c r="L82" s="203"/>
      <c r="M82" s="203"/>
      <c r="N82" s="203"/>
      <c r="O82" s="203"/>
      <c r="P82" s="203"/>
      <c r="Q82" s="203"/>
      <c r="R82" s="203"/>
      <c r="S82" s="203"/>
      <c r="T82" s="203"/>
      <c r="U82" s="203"/>
      <c r="V82" s="203"/>
      <c r="W82" s="203"/>
      <c r="X82" s="203"/>
      <c r="Y82" s="203"/>
      <c r="Z82" s="203"/>
      <c r="AA82" s="203"/>
      <c r="AB82" s="203"/>
      <c r="AC82" s="203"/>
      <c r="AD82" s="203"/>
      <c r="AE82" s="203"/>
      <c r="AF82" s="203"/>
      <c r="AG82" s="203"/>
      <c r="AH82" s="204"/>
      <c r="AI82" s="204"/>
      <c r="AJ82" s="204"/>
      <c r="AK82" s="204"/>
      <c r="AL82" s="204"/>
      <c r="AM82" s="204"/>
      <c r="AN82" s="204"/>
      <c r="AO82" s="204"/>
      <c r="AP82" s="203"/>
      <c r="AQ82" s="203"/>
      <c r="AR82" s="203"/>
      <c r="AS82" s="203"/>
      <c r="AT82" s="203"/>
      <c r="AU82" s="203"/>
      <c r="AV82" s="203"/>
    </row>
    <row r="83" spans="1:48" x14ac:dyDescent="0.3">
      <c r="A83" s="31" t="str">
        <f>IF(Requirements!A83="","",Requirements!A83)</f>
        <v/>
      </c>
      <c r="B83" s="33" t="str">
        <f>IF(Requirements!B83="","",Requirements!B83)</f>
        <v/>
      </c>
      <c r="C83" s="202"/>
      <c r="D83" s="203"/>
      <c r="E83" s="203"/>
      <c r="F83" s="203"/>
      <c r="G83" s="203"/>
      <c r="H83" s="203"/>
      <c r="I83" s="203"/>
      <c r="J83" s="203"/>
      <c r="K83" s="203"/>
      <c r="L83" s="203"/>
      <c r="M83" s="203"/>
      <c r="N83" s="203"/>
      <c r="O83" s="203"/>
      <c r="P83" s="203"/>
      <c r="Q83" s="203"/>
      <c r="R83" s="203"/>
      <c r="S83" s="203"/>
      <c r="T83" s="203"/>
      <c r="U83" s="203"/>
      <c r="V83" s="203"/>
      <c r="W83" s="203"/>
      <c r="X83" s="203"/>
      <c r="Y83" s="203"/>
      <c r="Z83" s="203"/>
      <c r="AA83" s="203"/>
      <c r="AB83" s="203"/>
      <c r="AC83" s="203"/>
      <c r="AD83" s="203"/>
      <c r="AE83" s="203"/>
      <c r="AF83" s="203"/>
      <c r="AG83" s="203"/>
      <c r="AH83" s="204"/>
      <c r="AI83" s="204"/>
      <c r="AJ83" s="204"/>
      <c r="AK83" s="204"/>
      <c r="AL83" s="204"/>
      <c r="AM83" s="204"/>
      <c r="AN83" s="204"/>
      <c r="AO83" s="204"/>
      <c r="AP83" s="203"/>
      <c r="AQ83" s="203"/>
      <c r="AR83" s="203"/>
      <c r="AS83" s="203"/>
      <c r="AT83" s="203"/>
      <c r="AU83" s="203"/>
      <c r="AV83" s="203"/>
    </row>
    <row r="84" spans="1:48" x14ac:dyDescent="0.3">
      <c r="A84" s="31" t="str">
        <f>IF(Requirements!A84="","",Requirements!A84)</f>
        <v/>
      </c>
      <c r="B84" s="33" t="str">
        <f>IF(Requirements!B84="","",Requirements!B84)</f>
        <v/>
      </c>
      <c r="C84" s="202"/>
      <c r="D84" s="203"/>
      <c r="E84" s="203"/>
      <c r="F84" s="203"/>
      <c r="G84" s="203"/>
      <c r="H84" s="203"/>
      <c r="I84" s="203"/>
      <c r="J84" s="203"/>
      <c r="K84" s="203"/>
      <c r="L84" s="203"/>
      <c r="M84" s="203"/>
      <c r="N84" s="203"/>
      <c r="O84" s="203"/>
      <c r="P84" s="203"/>
      <c r="Q84" s="203"/>
      <c r="R84" s="203"/>
      <c r="S84" s="203"/>
      <c r="T84" s="203"/>
      <c r="U84" s="203"/>
      <c r="V84" s="203"/>
      <c r="W84" s="203"/>
      <c r="X84" s="203"/>
      <c r="Y84" s="203"/>
      <c r="Z84" s="203"/>
      <c r="AA84" s="203"/>
      <c r="AB84" s="203"/>
      <c r="AC84" s="203"/>
      <c r="AD84" s="203"/>
      <c r="AE84" s="203"/>
      <c r="AF84" s="203"/>
      <c r="AG84" s="203"/>
      <c r="AH84" s="204"/>
      <c r="AI84" s="204"/>
      <c r="AJ84" s="204"/>
      <c r="AK84" s="204"/>
      <c r="AL84" s="204"/>
      <c r="AM84" s="204"/>
      <c r="AN84" s="204"/>
      <c r="AO84" s="204"/>
      <c r="AP84" s="203"/>
      <c r="AQ84" s="203"/>
      <c r="AR84" s="203"/>
      <c r="AS84" s="203"/>
      <c r="AT84" s="203"/>
      <c r="AU84" s="203"/>
      <c r="AV84" s="203"/>
    </row>
    <row r="85" spans="1:48" x14ac:dyDescent="0.3">
      <c r="A85" s="31" t="str">
        <f>IF(Requirements!A85="","",Requirements!A85)</f>
        <v/>
      </c>
      <c r="B85" s="33" t="str">
        <f>IF(Requirements!B85="","",Requirements!B85)</f>
        <v/>
      </c>
      <c r="C85" s="202"/>
      <c r="D85" s="203"/>
      <c r="E85" s="203"/>
      <c r="F85" s="203"/>
      <c r="G85" s="203"/>
      <c r="H85" s="203"/>
      <c r="I85" s="203"/>
      <c r="J85" s="203"/>
      <c r="K85" s="203"/>
      <c r="L85" s="203"/>
      <c r="M85" s="203"/>
      <c r="N85" s="203"/>
      <c r="O85" s="203"/>
      <c r="P85" s="203"/>
      <c r="Q85" s="203"/>
      <c r="R85" s="203"/>
      <c r="S85" s="203"/>
      <c r="T85" s="203"/>
      <c r="U85" s="203"/>
      <c r="V85" s="203"/>
      <c r="W85" s="203"/>
      <c r="X85" s="203"/>
      <c r="Y85" s="203"/>
      <c r="Z85" s="203"/>
      <c r="AA85" s="203"/>
      <c r="AB85" s="203"/>
      <c r="AC85" s="203"/>
      <c r="AD85" s="203"/>
      <c r="AE85" s="203"/>
      <c r="AF85" s="203"/>
      <c r="AG85" s="203"/>
      <c r="AH85" s="204"/>
      <c r="AI85" s="204"/>
      <c r="AJ85" s="204"/>
      <c r="AK85" s="204"/>
      <c r="AL85" s="204"/>
      <c r="AM85" s="204"/>
      <c r="AN85" s="204"/>
      <c r="AO85" s="204"/>
      <c r="AP85" s="203"/>
      <c r="AQ85" s="203"/>
      <c r="AR85" s="203"/>
      <c r="AS85" s="203"/>
      <c r="AT85" s="203"/>
      <c r="AU85" s="203"/>
      <c r="AV85" s="203"/>
    </row>
    <row r="86" spans="1:48" x14ac:dyDescent="0.3">
      <c r="A86" s="31" t="str">
        <f>IF(Requirements!A86="","",Requirements!A86)</f>
        <v/>
      </c>
      <c r="B86" s="33" t="str">
        <f>IF(Requirements!B86="","",Requirements!B86)</f>
        <v/>
      </c>
      <c r="C86" s="202"/>
      <c r="D86" s="203"/>
      <c r="E86" s="203"/>
      <c r="F86" s="203"/>
      <c r="G86" s="203"/>
      <c r="H86" s="203"/>
      <c r="I86" s="203"/>
      <c r="J86" s="203"/>
      <c r="K86" s="203"/>
      <c r="L86" s="203"/>
      <c r="M86" s="203"/>
      <c r="N86" s="203"/>
      <c r="O86" s="203"/>
      <c r="P86" s="203"/>
      <c r="Q86" s="203"/>
      <c r="R86" s="203"/>
      <c r="S86" s="203"/>
      <c r="T86" s="203"/>
      <c r="U86" s="203"/>
      <c r="V86" s="203"/>
      <c r="W86" s="203"/>
      <c r="X86" s="203"/>
      <c r="Y86" s="203"/>
      <c r="Z86" s="203"/>
      <c r="AA86" s="203"/>
      <c r="AB86" s="203"/>
      <c r="AC86" s="203"/>
      <c r="AD86" s="203"/>
      <c r="AE86" s="203"/>
      <c r="AF86" s="203"/>
      <c r="AG86" s="203"/>
      <c r="AH86" s="204"/>
      <c r="AI86" s="204"/>
      <c r="AJ86" s="204"/>
      <c r="AK86" s="204"/>
      <c r="AL86" s="204"/>
      <c r="AM86" s="204"/>
      <c r="AN86" s="204"/>
      <c r="AO86" s="204"/>
      <c r="AP86" s="203"/>
      <c r="AQ86" s="203"/>
      <c r="AR86" s="203"/>
      <c r="AS86" s="203"/>
      <c r="AT86" s="203"/>
      <c r="AU86" s="203"/>
      <c r="AV86" s="203"/>
    </row>
    <row r="87" spans="1:48" x14ac:dyDescent="0.3">
      <c r="A87" s="31" t="str">
        <f>IF(Requirements!A87="","",Requirements!A87)</f>
        <v/>
      </c>
      <c r="B87" s="33" t="str">
        <f>IF(Requirements!B87="","",Requirements!B87)</f>
        <v/>
      </c>
      <c r="C87" s="202"/>
      <c r="D87" s="203"/>
      <c r="E87" s="203"/>
      <c r="F87" s="203"/>
      <c r="G87" s="203"/>
      <c r="H87" s="203"/>
      <c r="I87" s="203"/>
      <c r="J87" s="203"/>
      <c r="K87" s="203"/>
      <c r="L87" s="203"/>
      <c r="M87" s="203"/>
      <c r="N87" s="203"/>
      <c r="O87" s="203"/>
      <c r="P87" s="203"/>
      <c r="Q87" s="203"/>
      <c r="R87" s="203"/>
      <c r="S87" s="203"/>
      <c r="T87" s="203"/>
      <c r="U87" s="203"/>
      <c r="V87" s="203"/>
      <c r="W87" s="203"/>
      <c r="X87" s="203"/>
      <c r="Y87" s="203"/>
      <c r="Z87" s="203"/>
      <c r="AA87" s="203"/>
      <c r="AB87" s="203"/>
      <c r="AC87" s="203"/>
      <c r="AD87" s="203"/>
      <c r="AE87" s="203"/>
      <c r="AF87" s="203"/>
      <c r="AG87" s="203"/>
      <c r="AH87" s="204"/>
      <c r="AI87" s="204"/>
      <c r="AJ87" s="204"/>
      <c r="AK87" s="204"/>
      <c r="AL87" s="204"/>
      <c r="AM87" s="204"/>
      <c r="AN87" s="204"/>
      <c r="AO87" s="204"/>
      <c r="AP87" s="203"/>
      <c r="AQ87" s="203"/>
      <c r="AR87" s="203"/>
      <c r="AS87" s="203"/>
      <c r="AT87" s="203"/>
      <c r="AU87" s="203"/>
      <c r="AV87" s="203"/>
    </row>
    <row r="88" spans="1:48" x14ac:dyDescent="0.3">
      <c r="A88" s="31" t="str">
        <f>IF(Requirements!A88="","",Requirements!A88)</f>
        <v/>
      </c>
      <c r="B88" s="33" t="str">
        <f>IF(Requirements!B88="","",Requirements!B88)</f>
        <v/>
      </c>
      <c r="C88" s="202"/>
      <c r="D88" s="203"/>
      <c r="E88" s="203"/>
      <c r="F88" s="203"/>
      <c r="G88" s="203"/>
      <c r="H88" s="203"/>
      <c r="I88" s="203"/>
      <c r="J88" s="203"/>
      <c r="K88" s="203"/>
      <c r="L88" s="203"/>
      <c r="M88" s="203"/>
      <c r="N88" s="203"/>
      <c r="O88" s="203"/>
      <c r="P88" s="203"/>
      <c r="Q88" s="203"/>
      <c r="R88" s="203"/>
      <c r="S88" s="203"/>
      <c r="T88" s="203"/>
      <c r="U88" s="203"/>
      <c r="V88" s="203"/>
      <c r="W88" s="203"/>
      <c r="X88" s="203"/>
      <c r="Y88" s="203"/>
      <c r="Z88" s="203"/>
      <c r="AA88" s="203"/>
      <c r="AB88" s="203"/>
      <c r="AC88" s="203"/>
      <c r="AD88" s="203"/>
      <c r="AE88" s="203"/>
      <c r="AF88" s="203"/>
      <c r="AG88" s="203"/>
      <c r="AH88" s="204"/>
      <c r="AI88" s="204"/>
      <c r="AJ88" s="204"/>
      <c r="AK88" s="204"/>
      <c r="AL88" s="204"/>
      <c r="AM88" s="204"/>
      <c r="AN88" s="204"/>
      <c r="AO88" s="204"/>
      <c r="AP88" s="203"/>
      <c r="AQ88" s="203"/>
      <c r="AR88" s="203"/>
      <c r="AS88" s="203"/>
      <c r="AT88" s="203"/>
      <c r="AU88" s="203"/>
      <c r="AV88" s="203"/>
    </row>
    <row r="89" spans="1:48" x14ac:dyDescent="0.3">
      <c r="A89" s="31" t="str">
        <f>IF(Requirements!A89="","",Requirements!A89)</f>
        <v/>
      </c>
      <c r="B89" s="33" t="str">
        <f>IF(Requirements!B89="","",Requirements!B89)</f>
        <v/>
      </c>
      <c r="C89" s="202"/>
      <c r="D89" s="203"/>
      <c r="E89" s="203"/>
      <c r="F89" s="203"/>
      <c r="G89" s="203"/>
      <c r="H89" s="203"/>
      <c r="I89" s="203"/>
      <c r="J89" s="203"/>
      <c r="K89" s="203"/>
      <c r="L89" s="203"/>
      <c r="M89" s="203"/>
      <c r="N89" s="203"/>
      <c r="O89" s="203"/>
      <c r="P89" s="203"/>
      <c r="Q89" s="203"/>
      <c r="R89" s="203"/>
      <c r="S89" s="203"/>
      <c r="T89" s="203"/>
      <c r="U89" s="203"/>
      <c r="V89" s="203"/>
      <c r="W89" s="203"/>
      <c r="X89" s="203"/>
      <c r="Y89" s="203"/>
      <c r="Z89" s="203"/>
      <c r="AA89" s="203"/>
      <c r="AB89" s="203"/>
      <c r="AC89" s="203"/>
      <c r="AD89" s="203"/>
      <c r="AE89" s="203"/>
      <c r="AF89" s="203"/>
      <c r="AG89" s="203"/>
      <c r="AH89" s="204"/>
      <c r="AI89" s="204"/>
      <c r="AJ89" s="204"/>
      <c r="AK89" s="204"/>
      <c r="AL89" s="204"/>
      <c r="AM89" s="204"/>
      <c r="AN89" s="204"/>
      <c r="AO89" s="204"/>
      <c r="AP89" s="203"/>
      <c r="AQ89" s="203"/>
      <c r="AR89" s="203"/>
      <c r="AS89" s="203"/>
      <c r="AT89" s="203"/>
      <c r="AU89" s="203"/>
      <c r="AV89" s="203"/>
    </row>
    <row r="90" spans="1:48" x14ac:dyDescent="0.3">
      <c r="A90" s="31" t="str">
        <f>IF(Requirements!A90="","",Requirements!A90)</f>
        <v/>
      </c>
      <c r="B90" s="33" t="str">
        <f>IF(Requirements!B90="","",Requirements!B90)</f>
        <v/>
      </c>
      <c r="C90" s="202"/>
      <c r="D90" s="203"/>
      <c r="E90" s="203"/>
      <c r="F90" s="203"/>
      <c r="G90" s="203"/>
      <c r="H90" s="203"/>
      <c r="I90" s="203"/>
      <c r="J90" s="203"/>
      <c r="K90" s="203"/>
      <c r="L90" s="203"/>
      <c r="M90" s="203"/>
      <c r="N90" s="203"/>
      <c r="O90" s="203"/>
      <c r="P90" s="203"/>
      <c r="Q90" s="203"/>
      <c r="R90" s="203"/>
      <c r="S90" s="203"/>
      <c r="T90" s="203"/>
      <c r="U90" s="203"/>
      <c r="V90" s="203"/>
      <c r="W90" s="203"/>
      <c r="X90" s="203"/>
      <c r="Y90" s="203"/>
      <c r="Z90" s="203"/>
      <c r="AA90" s="203"/>
      <c r="AB90" s="203"/>
      <c r="AC90" s="203"/>
      <c r="AD90" s="203"/>
      <c r="AE90" s="203"/>
      <c r="AF90" s="203"/>
      <c r="AG90" s="203"/>
      <c r="AH90" s="204"/>
      <c r="AI90" s="204"/>
      <c r="AJ90" s="204"/>
      <c r="AK90" s="204"/>
      <c r="AL90" s="204"/>
      <c r="AM90" s="204"/>
      <c r="AN90" s="204"/>
      <c r="AO90" s="204"/>
      <c r="AP90" s="203"/>
      <c r="AQ90" s="203"/>
      <c r="AR90" s="203"/>
      <c r="AS90" s="203"/>
      <c r="AT90" s="203"/>
      <c r="AU90" s="203"/>
      <c r="AV90" s="203"/>
    </row>
    <row r="91" spans="1:48" x14ac:dyDescent="0.3">
      <c r="A91" s="31" t="str">
        <f>IF(Requirements!A91="","",Requirements!A91)</f>
        <v/>
      </c>
      <c r="B91" s="33" t="str">
        <f>IF(Requirements!B91="","",Requirements!B91)</f>
        <v/>
      </c>
      <c r="C91" s="202"/>
      <c r="D91" s="203"/>
      <c r="E91" s="203"/>
      <c r="F91" s="203"/>
      <c r="G91" s="203"/>
      <c r="H91" s="203"/>
      <c r="I91" s="203"/>
      <c r="J91" s="203"/>
      <c r="K91" s="203"/>
      <c r="L91" s="203"/>
      <c r="M91" s="203"/>
      <c r="N91" s="203"/>
      <c r="O91" s="203"/>
      <c r="P91" s="203"/>
      <c r="Q91" s="203"/>
      <c r="R91" s="203"/>
      <c r="S91" s="203"/>
      <c r="T91" s="203"/>
      <c r="U91" s="203"/>
      <c r="V91" s="203"/>
      <c r="W91" s="203"/>
      <c r="X91" s="203"/>
      <c r="Y91" s="203"/>
      <c r="Z91" s="203"/>
      <c r="AA91" s="203"/>
      <c r="AB91" s="203"/>
      <c r="AC91" s="203"/>
      <c r="AD91" s="203"/>
      <c r="AE91" s="203"/>
      <c r="AF91" s="203"/>
      <c r="AG91" s="203"/>
      <c r="AH91" s="204"/>
      <c r="AI91" s="204"/>
      <c r="AJ91" s="204"/>
      <c r="AK91" s="204"/>
      <c r="AL91" s="204"/>
      <c r="AM91" s="204"/>
      <c r="AN91" s="204"/>
      <c r="AO91" s="204"/>
      <c r="AP91" s="203"/>
      <c r="AQ91" s="203"/>
      <c r="AR91" s="203"/>
      <c r="AS91" s="203"/>
      <c r="AT91" s="203"/>
      <c r="AU91" s="203"/>
      <c r="AV91" s="203"/>
    </row>
    <row r="92" spans="1:48" x14ac:dyDescent="0.3">
      <c r="A92" s="31" t="str">
        <f>IF(Requirements!A92="","",Requirements!A92)</f>
        <v/>
      </c>
      <c r="B92" s="33" t="str">
        <f>IF(Requirements!B92="","",Requirements!B92)</f>
        <v/>
      </c>
      <c r="C92" s="202"/>
      <c r="D92" s="203"/>
      <c r="E92" s="203"/>
      <c r="F92" s="203"/>
      <c r="G92" s="203"/>
      <c r="H92" s="203"/>
      <c r="I92" s="203"/>
      <c r="J92" s="203"/>
      <c r="K92" s="203"/>
      <c r="L92" s="203"/>
      <c r="M92" s="203"/>
      <c r="N92" s="203"/>
      <c r="O92" s="203"/>
      <c r="P92" s="203"/>
      <c r="Q92" s="203"/>
      <c r="R92" s="203"/>
      <c r="S92" s="203"/>
      <c r="T92" s="203"/>
      <c r="U92" s="203"/>
      <c r="V92" s="203"/>
      <c r="W92" s="203"/>
      <c r="X92" s="203"/>
      <c r="Y92" s="203"/>
      <c r="Z92" s="203"/>
      <c r="AA92" s="203"/>
      <c r="AB92" s="203"/>
      <c r="AC92" s="203"/>
      <c r="AD92" s="203"/>
      <c r="AE92" s="203"/>
      <c r="AF92" s="203"/>
      <c r="AG92" s="203"/>
      <c r="AH92" s="204"/>
      <c r="AI92" s="204"/>
      <c r="AJ92" s="204"/>
      <c r="AK92" s="204"/>
      <c r="AL92" s="204"/>
      <c r="AM92" s="204"/>
      <c r="AN92" s="204"/>
      <c r="AO92" s="204"/>
      <c r="AP92" s="203"/>
      <c r="AQ92" s="203"/>
      <c r="AR92" s="203"/>
      <c r="AS92" s="203"/>
      <c r="AT92" s="203"/>
      <c r="AU92" s="203"/>
      <c r="AV92" s="203"/>
    </row>
    <row r="93" spans="1:48" x14ac:dyDescent="0.3">
      <c r="A93" s="31" t="str">
        <f>IF(Requirements!A93="","",Requirements!A93)</f>
        <v/>
      </c>
      <c r="B93" s="33" t="str">
        <f>IF(Requirements!B93="","",Requirements!B93)</f>
        <v/>
      </c>
      <c r="C93" s="202"/>
      <c r="D93" s="203"/>
      <c r="E93" s="203"/>
      <c r="F93" s="203"/>
      <c r="G93" s="203"/>
      <c r="H93" s="203"/>
      <c r="I93" s="203"/>
      <c r="J93" s="203"/>
      <c r="K93" s="203"/>
      <c r="L93" s="203"/>
      <c r="M93" s="203"/>
      <c r="N93" s="203"/>
      <c r="O93" s="203"/>
      <c r="P93" s="203"/>
      <c r="Q93" s="203"/>
      <c r="R93" s="203"/>
      <c r="S93" s="203"/>
      <c r="T93" s="203"/>
      <c r="U93" s="203"/>
      <c r="V93" s="203"/>
      <c r="W93" s="203"/>
      <c r="X93" s="203"/>
      <c r="Y93" s="203"/>
      <c r="Z93" s="203"/>
      <c r="AA93" s="203"/>
      <c r="AB93" s="203"/>
      <c r="AC93" s="203"/>
      <c r="AD93" s="203"/>
      <c r="AE93" s="203"/>
      <c r="AF93" s="203"/>
      <c r="AG93" s="203"/>
      <c r="AH93" s="204"/>
      <c r="AI93" s="204"/>
      <c r="AJ93" s="204"/>
      <c r="AK93" s="204"/>
      <c r="AL93" s="204"/>
      <c r="AM93" s="204"/>
      <c r="AN93" s="204"/>
      <c r="AO93" s="204"/>
      <c r="AP93" s="203"/>
      <c r="AQ93" s="203"/>
      <c r="AR93" s="203"/>
      <c r="AS93" s="203"/>
      <c r="AT93" s="203"/>
      <c r="AU93" s="203"/>
      <c r="AV93" s="203"/>
    </row>
    <row r="94" spans="1:48" x14ac:dyDescent="0.3">
      <c r="A94" s="31" t="str">
        <f>IF(Requirements!A94="","",Requirements!A94)</f>
        <v/>
      </c>
      <c r="B94" s="33" t="str">
        <f>IF(Requirements!B94="","",Requirements!B94)</f>
        <v/>
      </c>
      <c r="C94" s="202"/>
      <c r="D94" s="203"/>
      <c r="E94" s="203"/>
      <c r="F94" s="203"/>
      <c r="G94" s="203"/>
      <c r="H94" s="203"/>
      <c r="I94" s="203"/>
      <c r="J94" s="203"/>
      <c r="K94" s="203"/>
      <c r="L94" s="203"/>
      <c r="M94" s="203"/>
      <c r="N94" s="203"/>
      <c r="O94" s="203"/>
      <c r="P94" s="203"/>
      <c r="Q94" s="203"/>
      <c r="R94" s="203"/>
      <c r="S94" s="203"/>
      <c r="T94" s="203"/>
      <c r="U94" s="203"/>
      <c r="V94" s="203"/>
      <c r="W94" s="203"/>
      <c r="X94" s="203"/>
      <c r="Y94" s="203"/>
      <c r="Z94" s="203"/>
      <c r="AA94" s="203"/>
      <c r="AB94" s="203"/>
      <c r="AC94" s="203"/>
      <c r="AD94" s="203"/>
      <c r="AE94" s="203"/>
      <c r="AF94" s="203"/>
      <c r="AG94" s="203"/>
      <c r="AH94" s="204"/>
      <c r="AI94" s="204"/>
      <c r="AJ94" s="204"/>
      <c r="AK94" s="204"/>
      <c r="AL94" s="204"/>
      <c r="AM94" s="204"/>
      <c r="AN94" s="204"/>
      <c r="AO94" s="204"/>
      <c r="AP94" s="203"/>
      <c r="AQ94" s="203"/>
      <c r="AR94" s="203"/>
      <c r="AS94" s="203"/>
      <c r="AT94" s="203"/>
      <c r="AU94" s="203"/>
      <c r="AV94" s="203"/>
    </row>
    <row r="95" spans="1:48" x14ac:dyDescent="0.3">
      <c r="A95" s="31" t="str">
        <f>IF(Requirements!A95="","",Requirements!A95)</f>
        <v/>
      </c>
      <c r="B95" s="33" t="str">
        <f>IF(Requirements!B95="","",Requirements!B95)</f>
        <v/>
      </c>
      <c r="C95" s="202"/>
      <c r="D95" s="203"/>
      <c r="E95" s="203"/>
      <c r="F95" s="203"/>
      <c r="G95" s="203"/>
      <c r="H95" s="203"/>
      <c r="I95" s="203"/>
      <c r="J95" s="203"/>
      <c r="K95" s="203"/>
      <c r="L95" s="203"/>
      <c r="M95" s="203"/>
      <c r="N95" s="203"/>
      <c r="O95" s="203"/>
      <c r="P95" s="203"/>
      <c r="Q95" s="203"/>
      <c r="R95" s="203"/>
      <c r="S95" s="203"/>
      <c r="T95" s="203"/>
      <c r="U95" s="203"/>
      <c r="V95" s="203"/>
      <c r="W95" s="203"/>
      <c r="X95" s="203"/>
      <c r="Y95" s="203"/>
      <c r="Z95" s="203"/>
      <c r="AA95" s="203"/>
      <c r="AB95" s="203"/>
      <c r="AC95" s="203"/>
      <c r="AD95" s="203"/>
      <c r="AE95" s="203"/>
      <c r="AF95" s="203"/>
      <c r="AG95" s="203"/>
      <c r="AH95" s="204"/>
      <c r="AI95" s="204"/>
      <c r="AJ95" s="204"/>
      <c r="AK95" s="204"/>
      <c r="AL95" s="204"/>
      <c r="AM95" s="204"/>
      <c r="AN95" s="204"/>
      <c r="AO95" s="204"/>
      <c r="AP95" s="203"/>
      <c r="AQ95" s="203"/>
      <c r="AR95" s="203"/>
      <c r="AS95" s="203"/>
      <c r="AT95" s="203"/>
      <c r="AU95" s="203"/>
      <c r="AV95" s="203"/>
    </row>
    <row r="96" spans="1:48" x14ac:dyDescent="0.3">
      <c r="A96" s="31" t="str">
        <f>IF(Requirements!A96="","",Requirements!A96)</f>
        <v/>
      </c>
      <c r="B96" s="33" t="str">
        <f>IF(Requirements!B96="","",Requirements!B96)</f>
        <v/>
      </c>
      <c r="C96" s="202"/>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203"/>
      <c r="AB96" s="203"/>
      <c r="AC96" s="203"/>
      <c r="AD96" s="203"/>
      <c r="AE96" s="203"/>
      <c r="AF96" s="203"/>
      <c r="AG96" s="203"/>
      <c r="AH96" s="204"/>
      <c r="AI96" s="204"/>
      <c r="AJ96" s="204"/>
      <c r="AK96" s="204"/>
      <c r="AL96" s="204"/>
      <c r="AM96" s="204"/>
      <c r="AN96" s="204"/>
      <c r="AO96" s="204"/>
      <c r="AP96" s="203"/>
      <c r="AQ96" s="203"/>
      <c r="AR96" s="203"/>
      <c r="AS96" s="203"/>
      <c r="AT96" s="203"/>
      <c r="AU96" s="203"/>
      <c r="AV96" s="203"/>
    </row>
    <row r="97" spans="1:48" x14ac:dyDescent="0.3">
      <c r="A97" s="31" t="str">
        <f>IF(Requirements!A97="","",Requirements!A97)</f>
        <v/>
      </c>
      <c r="B97" s="33" t="str">
        <f>IF(Requirements!B97="","",Requirements!B97)</f>
        <v/>
      </c>
      <c r="C97" s="202"/>
      <c r="D97" s="203"/>
      <c r="E97" s="203"/>
      <c r="F97" s="203"/>
      <c r="G97" s="203"/>
      <c r="H97" s="203"/>
      <c r="I97" s="203"/>
      <c r="J97" s="203"/>
      <c r="K97" s="203"/>
      <c r="L97" s="203"/>
      <c r="M97" s="203"/>
      <c r="N97" s="203"/>
      <c r="O97" s="203"/>
      <c r="P97" s="203"/>
      <c r="Q97" s="203"/>
      <c r="R97" s="203"/>
      <c r="S97" s="203"/>
      <c r="T97" s="203"/>
      <c r="U97" s="203"/>
      <c r="V97" s="203"/>
      <c r="W97" s="203"/>
      <c r="X97" s="203"/>
      <c r="Y97" s="203"/>
      <c r="Z97" s="203"/>
      <c r="AA97" s="203"/>
      <c r="AB97" s="203"/>
      <c r="AC97" s="203"/>
      <c r="AD97" s="203"/>
      <c r="AE97" s="203"/>
      <c r="AF97" s="203"/>
      <c r="AG97" s="203"/>
      <c r="AH97" s="204"/>
      <c r="AI97" s="204"/>
      <c r="AJ97" s="204"/>
      <c r="AK97" s="204"/>
      <c r="AL97" s="204"/>
      <c r="AM97" s="204"/>
      <c r="AN97" s="204"/>
      <c r="AO97" s="204"/>
      <c r="AP97" s="203"/>
      <c r="AQ97" s="203"/>
      <c r="AR97" s="203"/>
      <c r="AS97" s="203"/>
      <c r="AT97" s="203"/>
      <c r="AU97" s="203"/>
      <c r="AV97" s="203"/>
    </row>
    <row r="98" spans="1:48" x14ac:dyDescent="0.3">
      <c r="A98" s="31" t="str">
        <f>IF(Requirements!A98="","",Requirements!A98)</f>
        <v/>
      </c>
      <c r="B98" s="33" t="str">
        <f>IF(Requirements!B98="","",Requirements!B98)</f>
        <v/>
      </c>
      <c r="C98" s="202"/>
      <c r="D98" s="203"/>
      <c r="E98" s="203"/>
      <c r="F98" s="203"/>
      <c r="G98" s="203"/>
      <c r="H98" s="203"/>
      <c r="I98" s="203"/>
      <c r="J98" s="203"/>
      <c r="K98" s="203"/>
      <c r="L98" s="203"/>
      <c r="M98" s="203"/>
      <c r="N98" s="203"/>
      <c r="O98" s="203"/>
      <c r="P98" s="203"/>
      <c r="Q98" s="203"/>
      <c r="R98" s="203"/>
      <c r="S98" s="203"/>
      <c r="T98" s="203"/>
      <c r="U98" s="203"/>
      <c r="V98" s="203"/>
      <c r="W98" s="203"/>
      <c r="X98" s="203"/>
      <c r="Y98" s="203"/>
      <c r="Z98" s="203"/>
      <c r="AA98" s="203"/>
      <c r="AB98" s="203"/>
      <c r="AC98" s="203"/>
      <c r="AD98" s="203"/>
      <c r="AE98" s="203"/>
      <c r="AF98" s="203"/>
      <c r="AG98" s="203"/>
      <c r="AH98" s="204"/>
      <c r="AI98" s="204"/>
      <c r="AJ98" s="204"/>
      <c r="AK98" s="204"/>
      <c r="AL98" s="204"/>
      <c r="AM98" s="204"/>
      <c r="AN98" s="204"/>
      <c r="AO98" s="204"/>
      <c r="AP98" s="203"/>
      <c r="AQ98" s="203"/>
      <c r="AR98" s="203"/>
      <c r="AS98" s="203"/>
      <c r="AT98" s="203"/>
      <c r="AU98" s="203"/>
      <c r="AV98" s="203"/>
    </row>
    <row r="99" spans="1:48" x14ac:dyDescent="0.3">
      <c r="A99" s="31" t="str">
        <f>IF(Requirements!A99="","",Requirements!A99)</f>
        <v/>
      </c>
      <c r="B99" s="33" t="str">
        <f>IF(Requirements!B99="","",Requirements!B99)</f>
        <v/>
      </c>
      <c r="C99" s="202"/>
      <c r="D99" s="203"/>
      <c r="E99" s="203"/>
      <c r="F99" s="203"/>
      <c r="G99" s="203"/>
      <c r="H99" s="203"/>
      <c r="I99" s="203"/>
      <c r="J99" s="203"/>
      <c r="K99" s="203"/>
      <c r="L99" s="203"/>
      <c r="M99" s="203"/>
      <c r="N99" s="203"/>
      <c r="O99" s="203"/>
      <c r="P99" s="203"/>
      <c r="Q99" s="203"/>
      <c r="R99" s="203"/>
      <c r="S99" s="203"/>
      <c r="T99" s="203"/>
      <c r="U99" s="203"/>
      <c r="V99" s="203"/>
      <c r="W99" s="203"/>
      <c r="X99" s="203"/>
      <c r="Y99" s="203"/>
      <c r="Z99" s="203"/>
      <c r="AA99" s="203"/>
      <c r="AB99" s="203"/>
      <c r="AC99" s="203"/>
      <c r="AD99" s="203"/>
      <c r="AE99" s="203"/>
      <c r="AF99" s="203"/>
      <c r="AG99" s="203"/>
      <c r="AH99" s="204"/>
      <c r="AI99" s="204"/>
      <c r="AJ99" s="204"/>
      <c r="AK99" s="204"/>
      <c r="AL99" s="204"/>
      <c r="AM99" s="204"/>
      <c r="AN99" s="204"/>
      <c r="AO99" s="204"/>
      <c r="AP99" s="203"/>
      <c r="AQ99" s="203"/>
      <c r="AR99" s="203"/>
      <c r="AS99" s="203"/>
      <c r="AT99" s="203"/>
      <c r="AU99" s="203"/>
      <c r="AV99" s="203"/>
    </row>
    <row r="100" spans="1:48" x14ac:dyDescent="0.3">
      <c r="A100" s="31" t="str">
        <f>IF(Requirements!A100="","",Requirements!A100)</f>
        <v/>
      </c>
      <c r="B100" s="33" t="str">
        <f>IF(Requirements!B100="","",Requirements!B100)</f>
        <v/>
      </c>
      <c r="C100" s="202"/>
      <c r="D100" s="203"/>
      <c r="E100" s="203"/>
      <c r="F100" s="203"/>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4"/>
      <c r="AI100" s="204"/>
      <c r="AJ100" s="204"/>
      <c r="AK100" s="204"/>
      <c r="AL100" s="204"/>
      <c r="AM100" s="204"/>
      <c r="AN100" s="204"/>
      <c r="AO100" s="204"/>
      <c r="AP100" s="203"/>
      <c r="AQ100" s="203"/>
      <c r="AR100" s="203"/>
      <c r="AS100" s="203"/>
      <c r="AT100" s="203"/>
      <c r="AU100" s="203"/>
      <c r="AV100" s="203"/>
    </row>
    <row r="101" spans="1:48" x14ac:dyDescent="0.3">
      <c r="A101" s="31" t="str">
        <f>IF(Requirements!A101="","",Requirements!A101)</f>
        <v/>
      </c>
      <c r="B101" s="33" t="str">
        <f>IF(Requirements!B101="","",Requirements!B101)</f>
        <v/>
      </c>
      <c r="C101" s="202"/>
      <c r="D101" s="203"/>
      <c r="E101" s="203"/>
      <c r="F101" s="203"/>
      <c r="G101" s="203"/>
      <c r="H101" s="203"/>
      <c r="I101" s="203"/>
      <c r="J101" s="203"/>
      <c r="K101" s="203"/>
      <c r="L101" s="203"/>
      <c r="M101" s="203"/>
      <c r="N101" s="203"/>
      <c r="O101" s="203"/>
      <c r="P101" s="203"/>
      <c r="Q101" s="203"/>
      <c r="R101" s="203"/>
      <c r="S101" s="203"/>
      <c r="T101" s="203"/>
      <c r="U101" s="203"/>
      <c r="V101" s="203"/>
      <c r="W101" s="203"/>
      <c r="X101" s="203"/>
      <c r="Y101" s="203"/>
      <c r="Z101" s="203"/>
      <c r="AA101" s="203"/>
      <c r="AB101" s="203"/>
      <c r="AC101" s="203"/>
      <c r="AD101" s="203"/>
      <c r="AE101" s="203"/>
      <c r="AF101" s="203"/>
      <c r="AG101" s="203"/>
      <c r="AH101" s="204"/>
      <c r="AI101" s="204"/>
      <c r="AJ101" s="204"/>
      <c r="AK101" s="204"/>
      <c r="AL101" s="204"/>
      <c r="AM101" s="204"/>
      <c r="AN101" s="204"/>
      <c r="AO101" s="204"/>
      <c r="AP101" s="203"/>
      <c r="AQ101" s="203"/>
      <c r="AR101" s="203"/>
      <c r="AS101" s="203"/>
      <c r="AT101" s="203"/>
      <c r="AU101" s="203"/>
      <c r="AV101" s="203"/>
    </row>
    <row r="102" spans="1:48" x14ac:dyDescent="0.3">
      <c r="A102" s="31" t="str">
        <f>IF(Requirements!A102="","",Requirements!A102)</f>
        <v/>
      </c>
      <c r="B102" s="33" t="str">
        <f>IF(Requirements!B102="","",Requirements!B102)</f>
        <v/>
      </c>
      <c r="C102" s="202"/>
      <c r="D102" s="203"/>
      <c r="E102" s="203"/>
      <c r="F102" s="203"/>
      <c r="G102" s="203"/>
      <c r="H102" s="203"/>
      <c r="I102" s="203"/>
      <c r="J102" s="203"/>
      <c r="K102" s="203"/>
      <c r="L102" s="203"/>
      <c r="M102" s="203"/>
      <c r="N102" s="203"/>
      <c r="O102" s="203"/>
      <c r="P102" s="203"/>
      <c r="Q102" s="203"/>
      <c r="R102" s="203"/>
      <c r="S102" s="203"/>
      <c r="T102" s="203"/>
      <c r="U102" s="203"/>
      <c r="V102" s="203"/>
      <c r="W102" s="203"/>
      <c r="X102" s="203"/>
      <c r="Y102" s="203"/>
      <c r="Z102" s="203"/>
      <c r="AA102" s="203"/>
      <c r="AB102" s="203"/>
      <c r="AC102" s="203"/>
      <c r="AD102" s="203"/>
      <c r="AE102" s="203"/>
      <c r="AF102" s="203"/>
      <c r="AG102" s="203"/>
      <c r="AH102" s="204"/>
      <c r="AI102" s="204"/>
      <c r="AJ102" s="204"/>
      <c r="AK102" s="204"/>
      <c r="AL102" s="204"/>
      <c r="AM102" s="204"/>
      <c r="AN102" s="204"/>
      <c r="AO102" s="204"/>
      <c r="AP102" s="203"/>
      <c r="AQ102" s="203"/>
      <c r="AR102" s="203"/>
      <c r="AS102" s="203"/>
      <c r="AT102" s="203"/>
      <c r="AU102" s="203"/>
      <c r="AV102" s="203"/>
    </row>
    <row r="103" spans="1:48" x14ac:dyDescent="0.3">
      <c r="A103" s="31" t="str">
        <f>IF(Requirements!A103="","",Requirements!A103)</f>
        <v/>
      </c>
      <c r="B103" s="33" t="str">
        <f>IF(Requirements!B103="","",Requirements!B103)</f>
        <v/>
      </c>
      <c r="C103" s="202"/>
      <c r="D103" s="203"/>
      <c r="E103" s="203"/>
      <c r="F103" s="203"/>
      <c r="G103" s="203"/>
      <c r="H103" s="203"/>
      <c r="I103" s="203"/>
      <c r="J103" s="203"/>
      <c r="K103" s="203"/>
      <c r="L103" s="203"/>
      <c r="M103" s="203"/>
      <c r="N103" s="203"/>
      <c r="O103" s="203"/>
      <c r="P103" s="203"/>
      <c r="Q103" s="203"/>
      <c r="R103" s="203"/>
      <c r="S103" s="203"/>
      <c r="T103" s="203"/>
      <c r="U103" s="203"/>
      <c r="V103" s="203"/>
      <c r="W103" s="203"/>
      <c r="X103" s="203"/>
      <c r="Y103" s="203"/>
      <c r="Z103" s="203"/>
      <c r="AA103" s="203"/>
      <c r="AB103" s="203"/>
      <c r="AC103" s="203"/>
      <c r="AD103" s="203"/>
      <c r="AE103" s="203"/>
      <c r="AF103" s="203"/>
      <c r="AG103" s="203"/>
      <c r="AH103" s="204"/>
      <c r="AI103" s="204"/>
      <c r="AJ103" s="204"/>
      <c r="AK103" s="204"/>
      <c r="AL103" s="204"/>
      <c r="AM103" s="204"/>
      <c r="AN103" s="204"/>
      <c r="AO103" s="204"/>
      <c r="AP103" s="203"/>
      <c r="AQ103" s="203"/>
      <c r="AR103" s="203"/>
      <c r="AS103" s="203"/>
      <c r="AT103" s="203"/>
      <c r="AU103" s="203"/>
      <c r="AV103" s="203"/>
    </row>
    <row r="104" spans="1:48" x14ac:dyDescent="0.3">
      <c r="A104" s="31" t="str">
        <f>IF(Requirements!A104="","",Requirements!A104)</f>
        <v/>
      </c>
      <c r="B104" s="33" t="str">
        <f>IF(Requirements!B104="","",Requirements!B104)</f>
        <v/>
      </c>
      <c r="C104" s="202"/>
      <c r="D104" s="203"/>
      <c r="E104" s="203"/>
      <c r="F104" s="203"/>
      <c r="G104" s="203"/>
      <c r="H104" s="203"/>
      <c r="I104" s="203"/>
      <c r="J104" s="203"/>
      <c r="K104" s="203"/>
      <c r="L104" s="203"/>
      <c r="M104" s="203"/>
      <c r="N104" s="203"/>
      <c r="O104" s="203"/>
      <c r="P104" s="203"/>
      <c r="Q104" s="203"/>
      <c r="R104" s="203"/>
      <c r="S104" s="203"/>
      <c r="T104" s="203"/>
      <c r="U104" s="203"/>
      <c r="V104" s="203"/>
      <c r="W104" s="203"/>
      <c r="X104" s="203"/>
      <c r="Y104" s="203"/>
      <c r="Z104" s="203"/>
      <c r="AA104" s="203"/>
      <c r="AB104" s="203"/>
      <c r="AC104" s="203"/>
      <c r="AD104" s="203"/>
      <c r="AE104" s="203"/>
      <c r="AF104" s="203"/>
      <c r="AG104" s="203"/>
      <c r="AH104" s="204"/>
      <c r="AI104" s="204"/>
      <c r="AJ104" s="204"/>
      <c r="AK104" s="204"/>
      <c r="AL104" s="204"/>
      <c r="AM104" s="204"/>
      <c r="AN104" s="204"/>
      <c r="AO104" s="204"/>
      <c r="AP104" s="203"/>
      <c r="AQ104" s="203"/>
      <c r="AR104" s="203"/>
      <c r="AS104" s="203"/>
      <c r="AT104" s="203"/>
      <c r="AU104" s="203"/>
      <c r="AV104" s="203"/>
    </row>
    <row r="105" spans="1:48" x14ac:dyDescent="0.3">
      <c r="A105" s="31" t="str">
        <f>IF(Requirements!A105="","",Requirements!A105)</f>
        <v/>
      </c>
      <c r="B105" s="33" t="str">
        <f>IF(Requirements!B105="","",Requirements!B105)</f>
        <v/>
      </c>
      <c r="C105" s="202"/>
      <c r="D105" s="203"/>
      <c r="E105" s="203"/>
      <c r="F105" s="203"/>
      <c r="G105" s="203"/>
      <c r="H105" s="203"/>
      <c r="I105" s="203"/>
      <c r="J105" s="203"/>
      <c r="K105" s="203"/>
      <c r="L105" s="203"/>
      <c r="M105" s="203"/>
      <c r="N105" s="203"/>
      <c r="O105" s="203"/>
      <c r="P105" s="203"/>
      <c r="Q105" s="203"/>
      <c r="R105" s="203"/>
      <c r="S105" s="203"/>
      <c r="T105" s="203"/>
      <c r="U105" s="203"/>
      <c r="V105" s="203"/>
      <c r="W105" s="203"/>
      <c r="X105" s="203"/>
      <c r="Y105" s="203"/>
      <c r="Z105" s="203"/>
      <c r="AA105" s="203"/>
      <c r="AB105" s="203"/>
      <c r="AC105" s="203"/>
      <c r="AD105" s="203"/>
      <c r="AE105" s="203"/>
      <c r="AF105" s="203"/>
      <c r="AG105" s="203"/>
      <c r="AH105" s="204"/>
      <c r="AI105" s="204"/>
      <c r="AJ105" s="204"/>
      <c r="AK105" s="204"/>
      <c r="AL105" s="204"/>
      <c r="AM105" s="204"/>
      <c r="AN105" s="204"/>
      <c r="AO105" s="204"/>
      <c r="AP105" s="203"/>
      <c r="AQ105" s="203"/>
      <c r="AR105" s="203"/>
      <c r="AS105" s="203"/>
      <c r="AT105" s="203"/>
      <c r="AU105" s="203"/>
      <c r="AV105" s="203"/>
    </row>
    <row r="106" spans="1:48" x14ac:dyDescent="0.3">
      <c r="A106" s="31" t="str">
        <f>IF(Requirements!A106="","",Requirements!A106)</f>
        <v/>
      </c>
      <c r="B106" s="33" t="str">
        <f>IF(Requirements!B106="","",Requirements!B106)</f>
        <v/>
      </c>
      <c r="C106" s="202"/>
      <c r="D106" s="203"/>
      <c r="E106" s="203"/>
      <c r="F106" s="203"/>
      <c r="G106" s="203"/>
      <c r="H106" s="203"/>
      <c r="I106" s="203"/>
      <c r="J106" s="203"/>
      <c r="K106" s="203"/>
      <c r="L106" s="203"/>
      <c r="M106" s="203"/>
      <c r="N106" s="203"/>
      <c r="O106" s="203"/>
      <c r="P106" s="203"/>
      <c r="Q106" s="203"/>
      <c r="R106" s="203"/>
      <c r="S106" s="203"/>
      <c r="T106" s="203"/>
      <c r="U106" s="203"/>
      <c r="V106" s="203"/>
      <c r="W106" s="203"/>
      <c r="X106" s="203"/>
      <c r="Y106" s="203"/>
      <c r="Z106" s="203"/>
      <c r="AA106" s="203"/>
      <c r="AB106" s="203"/>
      <c r="AC106" s="203"/>
      <c r="AD106" s="203"/>
      <c r="AE106" s="203"/>
      <c r="AF106" s="203"/>
      <c r="AG106" s="203"/>
      <c r="AH106" s="204"/>
      <c r="AI106" s="204"/>
      <c r="AJ106" s="204"/>
      <c r="AK106" s="204"/>
      <c r="AL106" s="204"/>
      <c r="AM106" s="204"/>
      <c r="AN106" s="204"/>
      <c r="AO106" s="204"/>
      <c r="AP106" s="203"/>
      <c r="AQ106" s="203"/>
      <c r="AR106" s="203"/>
      <c r="AS106" s="203"/>
      <c r="AT106" s="203"/>
      <c r="AU106" s="203"/>
      <c r="AV106" s="203"/>
    </row>
    <row r="107" spans="1:48" x14ac:dyDescent="0.3">
      <c r="A107" s="31" t="str">
        <f>IF(Requirements!A107="","",Requirements!A107)</f>
        <v/>
      </c>
      <c r="B107" s="33" t="str">
        <f>IF(Requirements!B107="","",Requirements!B107)</f>
        <v/>
      </c>
      <c r="C107" s="202"/>
      <c r="D107" s="203"/>
      <c r="E107" s="203"/>
      <c r="F107" s="203"/>
      <c r="G107" s="203"/>
      <c r="H107" s="203"/>
      <c r="I107" s="203"/>
      <c r="J107" s="203"/>
      <c r="K107" s="203"/>
      <c r="L107" s="203"/>
      <c r="M107" s="203"/>
      <c r="N107" s="203"/>
      <c r="O107" s="203"/>
      <c r="P107" s="203"/>
      <c r="Q107" s="203"/>
      <c r="R107" s="203"/>
      <c r="S107" s="203"/>
      <c r="T107" s="203"/>
      <c r="U107" s="203"/>
      <c r="V107" s="203"/>
      <c r="W107" s="203"/>
      <c r="X107" s="203"/>
      <c r="Y107" s="203"/>
      <c r="Z107" s="203"/>
      <c r="AA107" s="203"/>
      <c r="AB107" s="203"/>
      <c r="AC107" s="203"/>
      <c r="AD107" s="203"/>
      <c r="AE107" s="203"/>
      <c r="AF107" s="203"/>
      <c r="AG107" s="203"/>
      <c r="AH107" s="204"/>
      <c r="AI107" s="204"/>
      <c r="AJ107" s="204"/>
      <c r="AK107" s="204"/>
      <c r="AL107" s="204"/>
      <c r="AM107" s="204"/>
      <c r="AN107" s="204"/>
      <c r="AO107" s="204"/>
      <c r="AP107" s="203"/>
      <c r="AQ107" s="203"/>
      <c r="AR107" s="203"/>
      <c r="AS107" s="203"/>
      <c r="AT107" s="203"/>
      <c r="AU107" s="203"/>
      <c r="AV107" s="203"/>
    </row>
    <row r="108" spans="1:48" x14ac:dyDescent="0.3">
      <c r="A108" s="31" t="str">
        <f>IF(Requirements!A108="","",Requirements!A108)</f>
        <v/>
      </c>
      <c r="B108" s="33" t="str">
        <f>IF(Requirements!B108="","",Requirements!B108)</f>
        <v/>
      </c>
      <c r="C108" s="202"/>
      <c r="D108" s="203"/>
      <c r="E108" s="203"/>
      <c r="F108" s="203"/>
      <c r="G108" s="203"/>
      <c r="H108" s="203"/>
      <c r="I108" s="203"/>
      <c r="J108" s="203"/>
      <c r="K108" s="203"/>
      <c r="L108" s="203"/>
      <c r="M108" s="203"/>
      <c r="N108" s="203"/>
      <c r="O108" s="203"/>
      <c r="P108" s="203"/>
      <c r="Q108" s="203"/>
      <c r="R108" s="203"/>
      <c r="S108" s="203"/>
      <c r="T108" s="203"/>
      <c r="U108" s="203"/>
      <c r="V108" s="203"/>
      <c r="W108" s="203"/>
      <c r="X108" s="203"/>
      <c r="Y108" s="203"/>
      <c r="Z108" s="203"/>
      <c r="AA108" s="203"/>
      <c r="AB108" s="203"/>
      <c r="AC108" s="203"/>
      <c r="AD108" s="203"/>
      <c r="AE108" s="203"/>
      <c r="AF108" s="203"/>
      <c r="AG108" s="203"/>
      <c r="AH108" s="204"/>
      <c r="AI108" s="204"/>
      <c r="AJ108" s="204"/>
      <c r="AK108" s="204"/>
      <c r="AL108" s="204"/>
      <c r="AM108" s="204"/>
      <c r="AN108" s="204"/>
      <c r="AO108" s="204"/>
      <c r="AP108" s="203"/>
      <c r="AQ108" s="203"/>
      <c r="AR108" s="203"/>
      <c r="AS108" s="203"/>
      <c r="AT108" s="203"/>
      <c r="AU108" s="203"/>
      <c r="AV108" s="203"/>
    </row>
    <row r="109" spans="1:48" x14ac:dyDescent="0.3">
      <c r="A109" s="31" t="str">
        <f>IF(Requirements!A109="","",Requirements!A109)</f>
        <v/>
      </c>
      <c r="B109" s="33" t="str">
        <f>IF(Requirements!B109="","",Requirements!B109)</f>
        <v/>
      </c>
      <c r="C109" s="202"/>
      <c r="D109" s="203"/>
      <c r="E109" s="203"/>
      <c r="F109" s="203"/>
      <c r="G109" s="203"/>
      <c r="H109" s="203"/>
      <c r="I109" s="203"/>
      <c r="J109" s="203"/>
      <c r="K109" s="203"/>
      <c r="L109" s="203"/>
      <c r="M109" s="203"/>
      <c r="N109" s="203"/>
      <c r="O109" s="203"/>
      <c r="P109" s="203"/>
      <c r="Q109" s="203"/>
      <c r="R109" s="203"/>
      <c r="S109" s="203"/>
      <c r="T109" s="203"/>
      <c r="U109" s="203"/>
      <c r="V109" s="203"/>
      <c r="W109" s="203"/>
      <c r="X109" s="203"/>
      <c r="Y109" s="203"/>
      <c r="Z109" s="203"/>
      <c r="AA109" s="203"/>
      <c r="AB109" s="203"/>
      <c r="AC109" s="203"/>
      <c r="AD109" s="203"/>
      <c r="AE109" s="203"/>
      <c r="AF109" s="203"/>
      <c r="AG109" s="203"/>
      <c r="AH109" s="204"/>
      <c r="AI109" s="204"/>
      <c r="AJ109" s="204"/>
      <c r="AK109" s="204"/>
      <c r="AL109" s="204"/>
      <c r="AM109" s="204"/>
      <c r="AN109" s="204"/>
      <c r="AO109" s="204"/>
      <c r="AP109" s="203"/>
      <c r="AQ109" s="203"/>
      <c r="AR109" s="203"/>
      <c r="AS109" s="203"/>
      <c r="AT109" s="203"/>
      <c r="AU109" s="203"/>
      <c r="AV109" s="203"/>
    </row>
    <row r="110" spans="1:48" x14ac:dyDescent="0.3">
      <c r="A110" s="31" t="str">
        <f>IF(Requirements!A110="","",Requirements!A110)</f>
        <v/>
      </c>
      <c r="B110" s="33" t="str">
        <f>IF(Requirements!B110="","",Requirements!B110)</f>
        <v/>
      </c>
      <c r="C110" s="202"/>
      <c r="D110" s="203"/>
      <c r="E110" s="203"/>
      <c r="F110" s="203"/>
      <c r="G110" s="203"/>
      <c r="H110" s="203"/>
      <c r="I110" s="203"/>
      <c r="J110" s="203"/>
      <c r="K110" s="203"/>
      <c r="L110" s="203"/>
      <c r="M110" s="203"/>
      <c r="N110" s="203"/>
      <c r="O110" s="203"/>
      <c r="P110" s="203"/>
      <c r="Q110" s="203"/>
      <c r="R110" s="203"/>
      <c r="S110" s="203"/>
      <c r="T110" s="203"/>
      <c r="U110" s="203"/>
      <c r="V110" s="203"/>
      <c r="W110" s="203"/>
      <c r="X110" s="203"/>
      <c r="Y110" s="203"/>
      <c r="Z110" s="203"/>
      <c r="AA110" s="203"/>
      <c r="AB110" s="203"/>
      <c r="AC110" s="203"/>
      <c r="AD110" s="203"/>
      <c r="AE110" s="203"/>
      <c r="AF110" s="203"/>
      <c r="AG110" s="203"/>
      <c r="AH110" s="204"/>
      <c r="AI110" s="204"/>
      <c r="AJ110" s="204"/>
      <c r="AK110" s="204"/>
      <c r="AL110" s="204"/>
      <c r="AM110" s="204"/>
      <c r="AN110" s="204"/>
      <c r="AO110" s="204"/>
      <c r="AP110" s="203"/>
      <c r="AQ110" s="203"/>
      <c r="AR110" s="203"/>
      <c r="AS110" s="203"/>
      <c r="AT110" s="203"/>
      <c r="AU110" s="203"/>
      <c r="AV110" s="203"/>
    </row>
    <row r="111" spans="1:48" x14ac:dyDescent="0.3">
      <c r="A111" s="31" t="str">
        <f>IF(Requirements!A111="","",Requirements!A111)</f>
        <v/>
      </c>
      <c r="B111" s="33" t="str">
        <f>IF(Requirements!B111="","",Requirements!B111)</f>
        <v/>
      </c>
      <c r="C111" s="202"/>
      <c r="D111" s="203"/>
      <c r="E111" s="203"/>
      <c r="F111" s="203"/>
      <c r="G111" s="203"/>
      <c r="H111" s="203"/>
      <c r="I111" s="203"/>
      <c r="J111" s="203"/>
      <c r="K111" s="203"/>
      <c r="L111" s="203"/>
      <c r="M111" s="203"/>
      <c r="N111" s="203"/>
      <c r="O111" s="203"/>
      <c r="P111" s="203"/>
      <c r="Q111" s="203"/>
      <c r="R111" s="203"/>
      <c r="S111" s="203"/>
      <c r="T111" s="203"/>
      <c r="U111" s="203"/>
      <c r="V111" s="203"/>
      <c r="W111" s="203"/>
      <c r="X111" s="203"/>
      <c r="Y111" s="203"/>
      <c r="Z111" s="203"/>
      <c r="AA111" s="203"/>
      <c r="AB111" s="203"/>
      <c r="AC111" s="203"/>
      <c r="AD111" s="203"/>
      <c r="AE111" s="203"/>
      <c r="AF111" s="203"/>
      <c r="AG111" s="203"/>
      <c r="AH111" s="204"/>
      <c r="AI111" s="204"/>
      <c r="AJ111" s="204"/>
      <c r="AK111" s="204"/>
      <c r="AL111" s="204"/>
      <c r="AM111" s="204"/>
      <c r="AN111" s="204"/>
      <c r="AO111" s="204"/>
      <c r="AP111" s="203"/>
      <c r="AQ111" s="203"/>
      <c r="AR111" s="203"/>
      <c r="AS111" s="203"/>
      <c r="AT111" s="203"/>
      <c r="AU111" s="203"/>
      <c r="AV111" s="203"/>
    </row>
    <row r="112" spans="1:48" x14ac:dyDescent="0.3">
      <c r="A112" s="31" t="str">
        <f>IF(Requirements!A112="","",Requirements!A112)</f>
        <v/>
      </c>
      <c r="B112" s="33" t="str">
        <f>IF(Requirements!B112="","",Requirements!B112)</f>
        <v/>
      </c>
      <c r="C112" s="202"/>
      <c r="D112" s="203"/>
      <c r="E112" s="203"/>
      <c r="F112" s="203"/>
      <c r="G112" s="203"/>
      <c r="H112" s="203"/>
      <c r="I112" s="203"/>
      <c r="J112" s="203"/>
      <c r="K112" s="203"/>
      <c r="L112" s="203"/>
      <c r="M112" s="203"/>
      <c r="N112" s="203"/>
      <c r="O112" s="203"/>
      <c r="P112" s="203"/>
      <c r="Q112" s="203"/>
      <c r="R112" s="203"/>
      <c r="S112" s="203"/>
      <c r="T112" s="203"/>
      <c r="U112" s="203"/>
      <c r="V112" s="203"/>
      <c r="W112" s="203"/>
      <c r="X112" s="203"/>
      <c r="Y112" s="203"/>
      <c r="Z112" s="203"/>
      <c r="AA112" s="203"/>
      <c r="AB112" s="203"/>
      <c r="AC112" s="203"/>
      <c r="AD112" s="203"/>
      <c r="AE112" s="203"/>
      <c r="AF112" s="203"/>
      <c r="AG112" s="203"/>
      <c r="AH112" s="204"/>
      <c r="AI112" s="204"/>
      <c r="AJ112" s="204"/>
      <c r="AK112" s="204"/>
      <c r="AL112" s="204"/>
      <c r="AM112" s="204"/>
      <c r="AN112" s="204"/>
      <c r="AO112" s="204"/>
      <c r="AP112" s="203"/>
      <c r="AQ112" s="203"/>
      <c r="AR112" s="203"/>
      <c r="AS112" s="203"/>
      <c r="AT112" s="203"/>
      <c r="AU112" s="203"/>
      <c r="AV112" s="203"/>
    </row>
    <row r="113" spans="1:48" x14ac:dyDescent="0.3">
      <c r="A113" s="31" t="str">
        <f>IF(Requirements!A113="","",Requirements!A113)</f>
        <v/>
      </c>
      <c r="B113" s="33" t="str">
        <f>IF(Requirements!B113="","",Requirements!B113)</f>
        <v/>
      </c>
      <c r="C113" s="202"/>
      <c r="D113" s="203"/>
      <c r="E113" s="203"/>
      <c r="F113" s="203"/>
      <c r="G113" s="203"/>
      <c r="H113" s="203"/>
      <c r="I113" s="203"/>
      <c r="J113" s="203"/>
      <c r="K113" s="203"/>
      <c r="L113" s="203"/>
      <c r="M113" s="203"/>
      <c r="N113" s="203"/>
      <c r="O113" s="203"/>
      <c r="P113" s="203"/>
      <c r="Q113" s="203"/>
      <c r="R113" s="203"/>
      <c r="S113" s="203"/>
      <c r="T113" s="203"/>
      <c r="U113" s="203"/>
      <c r="V113" s="203"/>
      <c r="W113" s="203"/>
      <c r="X113" s="203"/>
      <c r="Y113" s="203"/>
      <c r="Z113" s="203"/>
      <c r="AA113" s="203"/>
      <c r="AB113" s="203"/>
      <c r="AC113" s="203"/>
      <c r="AD113" s="203"/>
      <c r="AE113" s="203"/>
      <c r="AF113" s="203"/>
      <c r="AG113" s="203"/>
      <c r="AH113" s="204"/>
      <c r="AI113" s="204"/>
      <c r="AJ113" s="204"/>
      <c r="AK113" s="204"/>
      <c r="AL113" s="204"/>
      <c r="AM113" s="204"/>
      <c r="AN113" s="204"/>
      <c r="AO113" s="204"/>
      <c r="AP113" s="203"/>
      <c r="AQ113" s="203"/>
      <c r="AR113" s="203"/>
      <c r="AS113" s="203"/>
      <c r="AT113" s="203"/>
      <c r="AU113" s="203"/>
      <c r="AV113" s="203"/>
    </row>
    <row r="114" spans="1:48" x14ac:dyDescent="0.3">
      <c r="A114" s="31" t="str">
        <f>IF(Requirements!A114="","",Requirements!A114)</f>
        <v/>
      </c>
      <c r="B114" s="33" t="str">
        <f>IF(Requirements!B114="","",Requirements!B114)</f>
        <v/>
      </c>
      <c r="C114" s="202"/>
      <c r="D114" s="203"/>
      <c r="E114" s="203"/>
      <c r="F114" s="203"/>
      <c r="G114" s="203"/>
      <c r="H114" s="203"/>
      <c r="I114" s="203"/>
      <c r="J114" s="203"/>
      <c r="K114" s="203"/>
      <c r="L114" s="203"/>
      <c r="M114" s="203"/>
      <c r="N114" s="203"/>
      <c r="O114" s="203"/>
      <c r="P114" s="203"/>
      <c r="Q114" s="203"/>
      <c r="R114" s="203"/>
      <c r="S114" s="203"/>
      <c r="T114" s="203"/>
      <c r="U114" s="203"/>
      <c r="V114" s="203"/>
      <c r="W114" s="203"/>
      <c r="X114" s="203"/>
      <c r="Y114" s="203"/>
      <c r="Z114" s="203"/>
      <c r="AA114" s="203"/>
      <c r="AB114" s="203"/>
      <c r="AC114" s="203"/>
      <c r="AD114" s="203"/>
      <c r="AE114" s="203"/>
      <c r="AF114" s="203"/>
      <c r="AG114" s="203"/>
      <c r="AH114" s="204"/>
      <c r="AI114" s="204"/>
      <c r="AJ114" s="204"/>
      <c r="AK114" s="204"/>
      <c r="AL114" s="204"/>
      <c r="AM114" s="204"/>
      <c r="AN114" s="204"/>
      <c r="AO114" s="204"/>
      <c r="AP114" s="203"/>
      <c r="AQ114" s="203"/>
      <c r="AR114" s="203"/>
      <c r="AS114" s="203"/>
      <c r="AT114" s="203"/>
      <c r="AU114" s="203"/>
      <c r="AV114" s="203"/>
    </row>
    <row r="115" spans="1:48" ht="15" thickBot="1" x14ac:dyDescent="0.35">
      <c r="A115" s="39" t="str">
        <f>IF(Requirements!A115="","",Requirements!A115)</f>
        <v/>
      </c>
      <c r="B115" s="41" t="str">
        <f>IF(Requirements!B115="","",Requirements!B115)</f>
        <v/>
      </c>
      <c r="C115" s="205"/>
      <c r="D115" s="206"/>
      <c r="E115" s="206"/>
      <c r="F115" s="206"/>
      <c r="G115" s="206"/>
      <c r="H115" s="206"/>
      <c r="I115" s="206"/>
      <c r="J115" s="206"/>
      <c r="K115" s="206"/>
      <c r="L115" s="206"/>
      <c r="M115" s="206"/>
      <c r="N115" s="206"/>
      <c r="O115" s="206"/>
      <c r="P115" s="206"/>
      <c r="Q115" s="206"/>
      <c r="R115" s="206"/>
      <c r="S115" s="206"/>
      <c r="T115" s="206"/>
      <c r="U115" s="206"/>
      <c r="V115" s="206"/>
      <c r="W115" s="206"/>
      <c r="X115" s="206"/>
      <c r="Y115" s="206"/>
      <c r="Z115" s="206"/>
      <c r="AA115" s="206"/>
      <c r="AB115" s="206"/>
      <c r="AC115" s="206"/>
      <c r="AD115" s="206"/>
      <c r="AE115" s="206"/>
      <c r="AF115" s="206"/>
      <c r="AG115" s="206"/>
      <c r="AH115" s="207"/>
      <c r="AI115" s="207"/>
      <c r="AJ115" s="207"/>
      <c r="AK115" s="207"/>
      <c r="AL115" s="207"/>
      <c r="AM115" s="207"/>
      <c r="AN115" s="207"/>
      <c r="AO115" s="207"/>
      <c r="AP115" s="206"/>
      <c r="AQ115" s="206"/>
      <c r="AR115" s="206"/>
      <c r="AS115" s="206"/>
      <c r="AT115" s="206"/>
      <c r="AU115" s="206"/>
      <c r="AV115" s="206"/>
    </row>
  </sheetData>
  <sheetProtection sheet="1" objects="1" scenarios="1" formatRows="0"/>
  <mergeCells count="53">
    <mergeCell ref="AG1:AK1"/>
    <mergeCell ref="D1:O1"/>
    <mergeCell ref="P1:T1"/>
    <mergeCell ref="X1:AF1"/>
    <mergeCell ref="S2:S4"/>
    <mergeCell ref="T2:T4"/>
    <mergeCell ref="U1:U4"/>
    <mergeCell ref="X2:X4"/>
    <mergeCell ref="Y2:Y4"/>
    <mergeCell ref="V1:W2"/>
    <mergeCell ref="R2:R4"/>
    <mergeCell ref="H2:H4"/>
    <mergeCell ref="I2:I4"/>
    <mergeCell ref="J2:J4"/>
    <mergeCell ref="K2:K4"/>
    <mergeCell ref="L2:L4"/>
    <mergeCell ref="C1:C4"/>
    <mergeCell ref="D2:D4"/>
    <mergeCell ref="E2:E4"/>
    <mergeCell ref="F2:F4"/>
    <mergeCell ref="G2:G4"/>
    <mergeCell ref="M2:M4"/>
    <mergeCell ref="N2:N4"/>
    <mergeCell ref="O2:O4"/>
    <mergeCell ref="P2:P4"/>
    <mergeCell ref="Q2:Q4"/>
    <mergeCell ref="AT1:AT4"/>
    <mergeCell ref="AU1:AU4"/>
    <mergeCell ref="AV1:AV4"/>
    <mergeCell ref="AP3:AP4"/>
    <mergeCell ref="AL3:AL4"/>
    <mergeCell ref="AM3:AM4"/>
    <mergeCell ref="AN3:AN4"/>
    <mergeCell ref="AO3:AO4"/>
    <mergeCell ref="AQ1:AQ4"/>
    <mergeCell ref="AR1:AR4"/>
    <mergeCell ref="AS1:AS4"/>
    <mergeCell ref="AL1:AM2"/>
    <mergeCell ref="AN1:AP2"/>
    <mergeCell ref="AK2:AK4"/>
    <mergeCell ref="V3:V4"/>
    <mergeCell ref="W3:W4"/>
    <mergeCell ref="AC2:AC4"/>
    <mergeCell ref="AD2:AD4"/>
    <mergeCell ref="AE2:AE4"/>
    <mergeCell ref="AF2:AF4"/>
    <mergeCell ref="AG2:AG4"/>
    <mergeCell ref="AH2:AH4"/>
    <mergeCell ref="Z2:Z4"/>
    <mergeCell ref="AA2:AA4"/>
    <mergeCell ref="AB2:AB4"/>
    <mergeCell ref="AI2:AI4"/>
    <mergeCell ref="AJ2:AJ4"/>
  </mergeCells>
  <conditionalFormatting sqref="C5:AV115">
    <cfRule type="cellIs" dxfId="5" priority="1" operator="notEqual">
      <formula>""</formula>
    </cfRule>
  </conditionalFormatting>
  <pageMargins left="0.7" right="0.7" top="0.75" bottom="0.75" header="0.3" footer="0.3"/>
  <pageSetup scale="94" pageOrder="overThenDown" orientation="landscape" verticalDpi="0" r:id="rId1"/>
  <colBreaks count="2" manualBreakCount="2">
    <brk id="15" max="1048575" man="1"/>
    <brk id="3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22</vt:i4>
      </vt:variant>
    </vt:vector>
  </HeadingPairs>
  <TitlesOfParts>
    <vt:vector size="35" baseType="lpstr">
      <vt:lpstr>Rev History</vt:lpstr>
      <vt:lpstr>Instructions</vt:lpstr>
      <vt:lpstr>Roster</vt:lpstr>
      <vt:lpstr>Requirements</vt:lpstr>
      <vt:lpstr>Ranks-Earned</vt:lpstr>
      <vt:lpstr>Ranks-Awarded</vt:lpstr>
      <vt:lpstr>Merit Badges</vt:lpstr>
      <vt:lpstr>Merit Badge Counts</vt:lpstr>
      <vt:lpstr>Misc Awards</vt:lpstr>
      <vt:lpstr>Camping Nights</vt:lpstr>
      <vt:lpstr>Hiking Miles</vt:lpstr>
      <vt:lpstr>Boating Miles</vt:lpstr>
      <vt:lpstr>Service Hours</vt:lpstr>
      <vt:lpstr>'Boating Miles'!Print_Area</vt:lpstr>
      <vt:lpstr>'Camping Nights'!Print_Area</vt:lpstr>
      <vt:lpstr>'Hiking Miles'!Print_Area</vt:lpstr>
      <vt:lpstr>'Merit Badge Counts'!Print_Area</vt:lpstr>
      <vt:lpstr>'Ranks-Awarded'!Print_Area</vt:lpstr>
      <vt:lpstr>'Ranks-Earned'!Print_Area</vt:lpstr>
      <vt:lpstr>Requirements!Print_Area</vt:lpstr>
      <vt:lpstr>'Rev History'!Print_Area</vt:lpstr>
      <vt:lpstr>'Service Hours'!Print_Area</vt:lpstr>
      <vt:lpstr>'Boating Miles'!Print_Titles</vt:lpstr>
      <vt:lpstr>'Camping Nights'!Print_Titles</vt:lpstr>
      <vt:lpstr>'Hiking Miles'!Print_Titles</vt:lpstr>
      <vt:lpstr>Instructions!Print_Titles</vt:lpstr>
      <vt:lpstr>'Merit Badge Counts'!Print_Titles</vt:lpstr>
      <vt:lpstr>'Merit Badges'!Print_Titles</vt:lpstr>
      <vt:lpstr>'Misc Awards'!Print_Titles</vt:lpstr>
      <vt:lpstr>'Ranks-Awarded'!Print_Titles</vt:lpstr>
      <vt:lpstr>'Ranks-Earned'!Print_Titles</vt:lpstr>
      <vt:lpstr>Requirements!Print_Titles</vt:lpstr>
      <vt:lpstr>'Rev History'!Print_Titles</vt:lpstr>
      <vt:lpstr>Roster!Print_Titles</vt:lpstr>
      <vt:lpstr>'Service Hours'!Print_Titles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Selhorst</cp:lastModifiedBy>
  <cp:lastPrinted>2022-06-05T23:34:08Z</cp:lastPrinted>
  <dcterms:created xsi:type="dcterms:W3CDTF">2015-06-05T18:17:20Z</dcterms:created>
  <dcterms:modified xsi:type="dcterms:W3CDTF">2022-09-21T00:52:25Z</dcterms:modified>
</cp:coreProperties>
</file>